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\Documents\Tom\PhD Sport Science\Documents\MAS Validity\Manuscript\PLOS ONE Revision\"/>
    </mc:Choice>
  </mc:AlternateContent>
  <xr:revisionPtr revIDLastSave="0" documentId="13_ncr:1_{7DB5CD58-96E2-48E6-915F-37816EAAB9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aster 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1" l="1"/>
  <c r="U20" i="1" l="1"/>
  <c r="T20" i="1" s="1"/>
  <c r="U11" i="1"/>
  <c r="T11" i="1" s="1"/>
  <c r="U5" i="1"/>
  <c r="T5" i="1" s="1"/>
  <c r="U19" i="1"/>
  <c r="U8" i="1"/>
  <c r="T8" i="1" s="1"/>
  <c r="U14" i="1"/>
  <c r="U6" i="1"/>
  <c r="T6" i="1" s="1"/>
  <c r="U15" i="1"/>
  <c r="T15" i="1" s="1"/>
  <c r="U21" i="1"/>
  <c r="T21" i="1" s="1"/>
  <c r="U9" i="1"/>
  <c r="U10" i="1"/>
  <c r="T10" i="1" s="1"/>
  <c r="U16" i="1"/>
  <c r="T16" i="1" s="1"/>
  <c r="U12" i="1"/>
  <c r="T12" i="1" s="1"/>
  <c r="U17" i="1"/>
  <c r="T17" i="1" s="1"/>
  <c r="U13" i="1"/>
  <c r="T13" i="1" s="1"/>
  <c r="U18" i="1"/>
  <c r="T18" i="1" s="1"/>
  <c r="U23" i="1"/>
  <c r="T23" i="1" s="1"/>
  <c r="U7" i="1"/>
  <c r="T7" i="1" s="1"/>
  <c r="U22" i="1"/>
  <c r="T22" i="1" s="1"/>
  <c r="U4" i="1"/>
  <c r="L20" i="1"/>
  <c r="K20" i="1" s="1"/>
  <c r="L11" i="1"/>
  <c r="K11" i="1" s="1"/>
  <c r="L5" i="1"/>
  <c r="K5" i="1" s="1"/>
  <c r="L19" i="1"/>
  <c r="L8" i="1"/>
  <c r="K8" i="1" s="1"/>
  <c r="L14" i="1"/>
  <c r="L6" i="1"/>
  <c r="K6" i="1" s="1"/>
  <c r="L15" i="1"/>
  <c r="K15" i="1" s="1"/>
  <c r="L21" i="1"/>
  <c r="K21" i="1" s="1"/>
  <c r="L9" i="1"/>
  <c r="L10" i="1"/>
  <c r="K10" i="1" s="1"/>
  <c r="L16" i="1"/>
  <c r="K16" i="1" s="1"/>
  <c r="L12" i="1"/>
  <c r="K12" i="1" s="1"/>
  <c r="L17" i="1"/>
  <c r="K17" i="1" s="1"/>
  <c r="L13" i="1"/>
  <c r="K13" i="1" s="1"/>
  <c r="L18" i="1"/>
  <c r="K18" i="1" s="1"/>
  <c r="L23" i="1"/>
  <c r="K23" i="1" s="1"/>
  <c r="L7" i="1"/>
  <c r="K7" i="1" s="1"/>
  <c r="L22" i="1"/>
  <c r="K22" i="1" s="1"/>
  <c r="L4" i="1"/>
  <c r="D4" i="1"/>
  <c r="D20" i="1"/>
  <c r="D11" i="1"/>
  <c r="D5" i="1"/>
  <c r="D19" i="1"/>
  <c r="D8" i="1"/>
  <c r="D14" i="1"/>
  <c r="D6" i="1"/>
  <c r="D15" i="1"/>
  <c r="D21" i="1"/>
  <c r="D9" i="1"/>
  <c r="D10" i="1"/>
  <c r="D16" i="1"/>
  <c r="D12" i="1"/>
  <c r="D17" i="1"/>
  <c r="D13" i="1"/>
  <c r="D18" i="1"/>
  <c r="D23" i="1"/>
  <c r="D7" i="1"/>
  <c r="T19" i="1" l="1"/>
  <c r="K9" i="1"/>
  <c r="K4" i="1"/>
  <c r="K14" i="1"/>
  <c r="K19" i="1"/>
  <c r="T9" i="1"/>
  <c r="T14" i="1"/>
  <c r="T4" i="1"/>
</calcChain>
</file>

<file path=xl/sharedStrings.xml><?xml version="1.0" encoding="utf-8"?>
<sst xmlns="http://schemas.openxmlformats.org/spreadsheetml/2006/main" count="25" uniqueCount="13">
  <si>
    <t>MAS kmh</t>
  </si>
  <si>
    <t>Peak La</t>
  </si>
  <si>
    <t>RPE</t>
  </si>
  <si>
    <t>Treadmill</t>
  </si>
  <si>
    <t>Distance</t>
  </si>
  <si>
    <t>5 Minute Run</t>
  </si>
  <si>
    <t>Bronco</t>
  </si>
  <si>
    <t xml:space="preserve"> </t>
  </si>
  <si>
    <t>HR MAX</t>
  </si>
  <si>
    <t>Subject</t>
  </si>
  <si>
    <t>MAS m/s</t>
  </si>
  <si>
    <t xml:space="preserve">Distance m </t>
  </si>
  <si>
    <t>Time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</si>
</sst>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0">
    <xf numFmtId="0" fontId="0" fillId="0" borderId="0" xfId="0"/>
    <xf numFmtId="0" fontId="16" fillId="0" borderId="13" xfId="0" applyFont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16" fillId="0" borderId="15" xfId="0" applyFont="1" applyBorder="1" applyAlignment="1">
      <alignment horizontal="center"/>
    </xf>
    <xf numFmtId="164" fontId="16" fillId="0" borderId="15" xfId="0" applyNumberFormat="1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0" borderId="25" xfId="0" applyFont="1" applyBorder="1" applyAlignment="1">
      <alignment horizontal="center"/>
    </xf>
    <xf numFmtId="164" fontId="16" fillId="0" borderId="25" xfId="0" applyNumberFormat="1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33" borderId="27" xfId="0" applyFont="1" applyFill="1" applyBorder="1" applyAlignment="1">
      <alignment horizontal="center"/>
    </xf>
    <xf numFmtId="0" fontId="16" fillId="33" borderId="28" xfId="0" applyFont="1" applyFill="1" applyBorder="1" applyAlignment="1">
      <alignment horizontal="center"/>
    </xf>
    <xf numFmtId="164" fontId="16" fillId="33" borderId="28" xfId="0" applyNumberFormat="1" applyFont="1" applyFill="1" applyBorder="1" applyAlignment="1">
      <alignment horizontal="center"/>
    </xf>
    <xf numFmtId="0" fontId="16" fillId="33" borderId="29" xfId="0" applyFont="1" applyFill="1" applyBorder="1" applyAlignment="1">
      <alignment horizontal="center"/>
    </xf>
    <xf numFmtId="0" fontId="0" fillId="33" borderId="0" xfId="0" applyFill="1"/>
    <xf numFmtId="0" fontId="16" fillId="33" borderId="30" xfId="0" applyFont="1" applyFill="1" applyBorder="1" applyAlignment="1">
      <alignment horizontal="center"/>
    </xf>
    <xf numFmtId="0" fontId="16" fillId="33" borderId="31" xfId="0" applyFont="1" applyFill="1" applyBorder="1" applyAlignment="1">
      <alignment horizontal="center"/>
    </xf>
    <xf numFmtId="0" fontId="16" fillId="0" borderId="0" xfId="0" applyFont="1"/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164" fontId="16" fillId="0" borderId="22" xfId="0" applyNumberFormat="1" applyFont="1" applyBorder="1" applyAlignment="1">
      <alignment horizontal="center"/>
    </xf>
    <xf numFmtId="0" fontId="16" fillId="0" borderId="23" xfId="0" applyFont="1" applyBorder="1" applyAlignment="1">
      <alignment horizontal="center"/>
    </xf>
    <xf numFmtId="164" fontId="16" fillId="0" borderId="17" xfId="0" applyNumberFormat="1" applyFont="1" applyBorder="1" applyAlignment="1">
      <alignment horizontal="center"/>
    </xf>
    <xf numFmtId="0" fontId="16" fillId="0" borderId="37" xfId="0" applyFont="1" applyBorder="1" applyAlignment="1">
      <alignment horizontal="center"/>
    </xf>
    <xf numFmtId="0" fontId="16" fillId="0" borderId="38" xfId="0" applyFont="1" applyBorder="1" applyAlignment="1">
      <alignment horizontal="center"/>
    </xf>
    <xf numFmtId="0" fontId="16" fillId="0" borderId="39" xfId="0" applyFont="1" applyBorder="1" applyAlignment="1">
      <alignment horizontal="center"/>
    </xf>
    <xf numFmtId="0" fontId="16" fillId="0" borderId="40" xfId="0" applyFon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16" fillId="0" borderId="41" xfId="0" applyFont="1" applyBorder="1" applyAlignment="1">
      <alignment horizontal="center"/>
    </xf>
    <xf numFmtId="0" fontId="16" fillId="0" borderId="42" xfId="0" applyFont="1" applyBorder="1" applyAlignment="1">
      <alignment horizontal="center"/>
    </xf>
    <xf numFmtId="0" fontId="0" fillId="33" borderId="43" xfId="0" applyFill="1" applyBorder="1"/>
    <xf numFmtId="0" fontId="0" fillId="33" borderId="44" xfId="0" applyFill="1" applyBorder="1"/>
    <xf numFmtId="0" fontId="0" fillId="33" borderId="45" xfId="0" applyFill="1" applyBorder="1"/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/>
    </xf>
    <xf numFmtId="164" fontId="16" fillId="0" borderId="0" xfId="0" applyNumberFormat="1" applyFont="1" applyAlignment="1">
      <alignment horizontal="center"/>
    </xf>
    <xf numFmtId="0" fontId="13" fillId="33" borderId="10" xfId="0" applyFont="1" applyFill="1" applyBorder="1" applyAlignment="1">
      <alignment horizontal="center" vertical="center"/>
    </xf>
    <xf numFmtId="0" fontId="13" fillId="33" borderId="11" xfId="0" applyFont="1" applyFill="1" applyBorder="1" applyAlignment="1">
      <alignment horizontal="center" vertical="center"/>
    </xf>
    <xf numFmtId="0" fontId="13" fillId="33" borderId="13" xfId="0" applyFont="1" applyFill="1" applyBorder="1" applyAlignment="1">
      <alignment horizontal="center" vertical="center"/>
    </xf>
    <xf numFmtId="0" fontId="13" fillId="33" borderId="0" xfId="0" applyFont="1" applyFill="1" applyAlignment="1">
      <alignment horizontal="center" vertical="center"/>
    </xf>
    <xf numFmtId="0" fontId="13" fillId="33" borderId="12" xfId="0" applyFont="1" applyFill="1" applyBorder="1" applyAlignment="1">
      <alignment horizontal="center" vertical="center"/>
    </xf>
    <xf numFmtId="0" fontId="13" fillId="33" borderId="14" xfId="0" applyFont="1" applyFill="1" applyBorder="1" applyAlignment="1">
      <alignment horizontal="center" vertical="center"/>
    </xf>
    <xf numFmtId="0" fontId="16" fillId="0" borderId="35" xfId="0" applyFont="1" applyFill="1" applyBorder="1" applyAlignment="1">
      <alignment horizontal="center"/>
    </xf>
    <xf numFmtId="0" fontId="16" fillId="0" borderId="32" xfId="0" applyFont="1" applyFill="1" applyBorder="1" applyAlignment="1">
      <alignment horizontal="center"/>
    </xf>
    <xf numFmtId="0" fontId="16" fillId="0" borderId="33" xfId="0" applyFont="1" applyFill="1" applyBorder="1" applyAlignment="1">
      <alignment horizontal="center"/>
    </xf>
    <xf numFmtId="0" fontId="16" fillId="0" borderId="36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1"/>
  <sheetViews>
    <sheetView tabSelected="1" zoomScale="60" zoomScaleNormal="60" workbookViewId="0">
      <selection activeCell="T31" sqref="T31"/>
    </sheetView>
  </sheetViews>
  <sheetFormatPr defaultRowHeight="14.4" x14ac:dyDescent="0.3"/>
  <cols>
    <col min="1" max="1" width="27" bestFit="1" customWidth="1"/>
    <col min="2" max="2" width="12.88671875" bestFit="1" customWidth="1"/>
    <col min="3" max="3" width="12.5546875" bestFit="1" customWidth="1"/>
    <col min="4" max="4" width="11.5546875" bestFit="1" customWidth="1"/>
    <col min="5" max="5" width="10.6640625" bestFit="1" customWidth="1"/>
    <col min="8" max="8" width="27" bestFit="1" customWidth="1"/>
    <col min="9" max="9" width="12.88671875" bestFit="1" customWidth="1"/>
    <col min="10" max="10" width="11.44140625" bestFit="1" customWidth="1"/>
    <col min="11" max="11" width="12.5546875" bestFit="1" customWidth="1"/>
    <col min="12" max="12" width="11.5546875" bestFit="1" customWidth="1"/>
    <col min="13" max="13" width="10.6640625" bestFit="1" customWidth="1"/>
    <col min="16" max="16" width="27" bestFit="1" customWidth="1"/>
    <col min="17" max="17" width="12.88671875" bestFit="1" customWidth="1"/>
    <col min="18" max="18" width="15.109375" bestFit="1" customWidth="1"/>
    <col min="20" max="20" width="12.5546875" bestFit="1" customWidth="1"/>
    <col min="21" max="21" width="11.5546875" bestFit="1" customWidth="1"/>
    <col min="22" max="22" width="10.6640625" bestFit="1" customWidth="1"/>
    <col min="26" max="26" width="18.109375" customWidth="1"/>
  </cols>
  <sheetData>
    <row r="1" spans="1:26" x14ac:dyDescent="0.3">
      <c r="A1" s="40" t="s">
        <v>3</v>
      </c>
      <c r="B1" s="41"/>
      <c r="C1" s="41"/>
      <c r="D1" s="41"/>
      <c r="E1" s="41"/>
      <c r="F1" s="41"/>
      <c r="G1" s="34"/>
      <c r="H1" s="41" t="s">
        <v>5</v>
      </c>
      <c r="I1" s="41"/>
      <c r="J1" s="41"/>
      <c r="K1" s="41"/>
      <c r="L1" s="41"/>
      <c r="M1" s="41"/>
      <c r="N1" s="41"/>
      <c r="O1" s="34"/>
      <c r="P1" s="41" t="s">
        <v>6</v>
      </c>
      <c r="Q1" s="41"/>
      <c r="R1" s="41"/>
      <c r="S1" s="41"/>
      <c r="T1" s="41"/>
      <c r="U1" s="41"/>
      <c r="V1" s="41"/>
      <c r="W1" s="44"/>
    </row>
    <row r="2" spans="1:26" ht="15" thickBot="1" x14ac:dyDescent="0.35">
      <c r="A2" s="42"/>
      <c r="B2" s="43"/>
      <c r="C2" s="43"/>
      <c r="D2" s="43"/>
      <c r="E2" s="43"/>
      <c r="F2" s="43"/>
      <c r="G2" s="35"/>
      <c r="H2" s="43"/>
      <c r="I2" s="43"/>
      <c r="J2" s="43"/>
      <c r="K2" s="43"/>
      <c r="L2" s="43"/>
      <c r="M2" s="43"/>
      <c r="N2" s="43"/>
      <c r="O2" s="35"/>
      <c r="P2" s="43"/>
      <c r="Q2" s="43"/>
      <c r="R2" s="43"/>
      <c r="S2" s="43"/>
      <c r="T2" s="43"/>
      <c r="U2" s="43"/>
      <c r="V2" s="43"/>
      <c r="W2" s="45"/>
    </row>
    <row r="3" spans="1:26" ht="15" thickBot="1" x14ac:dyDescent="0.35">
      <c r="A3" s="1" t="s">
        <v>9</v>
      </c>
      <c r="B3" s="27" t="s">
        <v>8</v>
      </c>
      <c r="C3" s="28" t="s">
        <v>0</v>
      </c>
      <c r="D3" s="28" t="s">
        <v>10</v>
      </c>
      <c r="E3" s="28" t="s">
        <v>1</v>
      </c>
      <c r="F3" s="29" t="s">
        <v>2</v>
      </c>
      <c r="G3" s="35"/>
      <c r="H3" s="1" t="s">
        <v>9</v>
      </c>
      <c r="I3" s="27" t="s">
        <v>8</v>
      </c>
      <c r="J3" s="28" t="s">
        <v>4</v>
      </c>
      <c r="K3" s="28" t="s">
        <v>0</v>
      </c>
      <c r="L3" s="28" t="s">
        <v>10</v>
      </c>
      <c r="M3" s="28" t="s">
        <v>1</v>
      </c>
      <c r="N3" s="29" t="s">
        <v>2</v>
      </c>
      <c r="O3" s="35"/>
      <c r="P3" s="1" t="s">
        <v>9</v>
      </c>
      <c r="Q3" s="6" t="s">
        <v>8</v>
      </c>
      <c r="R3" s="6" t="s">
        <v>11</v>
      </c>
      <c r="S3" s="6" t="s">
        <v>12</v>
      </c>
      <c r="T3" s="6" t="s">
        <v>0</v>
      </c>
      <c r="U3" s="6" t="s">
        <v>10</v>
      </c>
      <c r="V3" s="6" t="s">
        <v>1</v>
      </c>
      <c r="W3" s="6" t="s">
        <v>2</v>
      </c>
    </row>
    <row r="4" spans="1:26" x14ac:dyDescent="0.3">
      <c r="A4" s="46">
        <v>1</v>
      </c>
      <c r="B4" s="17">
        <v>190</v>
      </c>
      <c r="C4" s="18">
        <v>18.8</v>
      </c>
      <c r="D4" s="26">
        <f t="shared" ref="D4:D23" si="0">(C4/3.6)</f>
        <v>5.2222222222222223</v>
      </c>
      <c r="E4" s="26">
        <v>15.1</v>
      </c>
      <c r="F4" s="30">
        <v>9</v>
      </c>
      <c r="G4" s="35"/>
      <c r="H4" s="46">
        <v>1</v>
      </c>
      <c r="I4" s="17">
        <v>181</v>
      </c>
      <c r="J4" s="18">
        <v>1338</v>
      </c>
      <c r="K4" s="26">
        <f t="shared" ref="K4:K13" si="1">(L4*3.6)</f>
        <v>16.056000000000001</v>
      </c>
      <c r="L4" s="26">
        <f t="shared" ref="L4:L13" si="2">(J4/300)</f>
        <v>4.46</v>
      </c>
      <c r="M4" s="26">
        <v>9.8000000000000007</v>
      </c>
      <c r="N4" s="30">
        <v>10</v>
      </c>
      <c r="O4" s="35"/>
      <c r="P4" s="46">
        <v>1</v>
      </c>
      <c r="Q4" s="17">
        <v>186</v>
      </c>
      <c r="R4" s="18">
        <v>1200</v>
      </c>
      <c r="S4" s="26">
        <v>285</v>
      </c>
      <c r="T4" s="26">
        <f t="shared" ref="T4:T13" si="3">(U4*3.6)</f>
        <v>15.157894736842104</v>
      </c>
      <c r="U4" s="26">
        <f t="shared" ref="U4:U13" si="4">(R4/S4)</f>
        <v>4.2105263157894735</v>
      </c>
      <c r="V4" s="26">
        <v>14</v>
      </c>
      <c r="W4" s="19">
        <v>9</v>
      </c>
    </row>
    <row r="5" spans="1:26" x14ac:dyDescent="0.3">
      <c r="A5" s="47">
        <v>2</v>
      </c>
      <c r="B5" s="20">
        <v>190</v>
      </c>
      <c r="C5" s="3">
        <v>18.100000000000001</v>
      </c>
      <c r="D5" s="4">
        <f t="shared" ref="D5:D13" si="5">(C5/3.6)</f>
        <v>5.0277777777777777</v>
      </c>
      <c r="E5" s="4">
        <v>18.5</v>
      </c>
      <c r="F5" s="31">
        <v>9</v>
      </c>
      <c r="G5" s="35"/>
      <c r="H5" s="47">
        <v>2</v>
      </c>
      <c r="I5" s="20">
        <v>171</v>
      </c>
      <c r="J5" s="3">
        <v>1383</v>
      </c>
      <c r="K5" s="4">
        <f t="shared" si="1"/>
        <v>16.596</v>
      </c>
      <c r="L5" s="4">
        <f t="shared" si="2"/>
        <v>4.6100000000000003</v>
      </c>
      <c r="M5" s="4">
        <v>10</v>
      </c>
      <c r="N5" s="31">
        <v>8</v>
      </c>
      <c r="O5" s="35"/>
      <c r="P5" s="47">
        <v>2</v>
      </c>
      <c r="Q5" s="20">
        <v>177</v>
      </c>
      <c r="R5" s="3">
        <v>1200</v>
      </c>
      <c r="S5" s="4">
        <v>276</v>
      </c>
      <c r="T5" s="4">
        <f t="shared" si="3"/>
        <v>15.652173913043478</v>
      </c>
      <c r="U5" s="4">
        <f t="shared" si="4"/>
        <v>4.3478260869565215</v>
      </c>
      <c r="V5" s="4">
        <v>17.5</v>
      </c>
      <c r="W5" s="5">
        <v>8</v>
      </c>
    </row>
    <row r="6" spans="1:26" x14ac:dyDescent="0.3">
      <c r="A6" s="47">
        <v>3</v>
      </c>
      <c r="B6" s="20">
        <v>175</v>
      </c>
      <c r="C6" s="4">
        <v>18</v>
      </c>
      <c r="D6" s="4">
        <f t="shared" si="5"/>
        <v>5</v>
      </c>
      <c r="E6" s="4">
        <v>12.3</v>
      </c>
      <c r="F6" s="31">
        <v>10</v>
      </c>
      <c r="G6" s="35"/>
      <c r="H6" s="47">
        <v>3</v>
      </c>
      <c r="I6" s="20">
        <v>171</v>
      </c>
      <c r="J6" s="3">
        <v>1326</v>
      </c>
      <c r="K6" s="4">
        <f t="shared" si="1"/>
        <v>15.912000000000001</v>
      </c>
      <c r="L6" s="4">
        <f t="shared" si="2"/>
        <v>4.42</v>
      </c>
      <c r="M6" s="4">
        <v>8.6999999999999993</v>
      </c>
      <c r="N6" s="31">
        <v>10</v>
      </c>
      <c r="O6" s="35"/>
      <c r="P6" s="47">
        <v>3</v>
      </c>
      <c r="Q6" s="20">
        <v>172</v>
      </c>
      <c r="R6" s="3">
        <v>1200</v>
      </c>
      <c r="S6" s="4">
        <v>295</v>
      </c>
      <c r="T6" s="4">
        <f t="shared" si="3"/>
        <v>14.64406779661017</v>
      </c>
      <c r="U6" s="4">
        <f t="shared" si="4"/>
        <v>4.0677966101694913</v>
      </c>
      <c r="V6" s="4">
        <v>14.2</v>
      </c>
      <c r="W6" s="5">
        <v>10</v>
      </c>
    </row>
    <row r="7" spans="1:26" x14ac:dyDescent="0.3">
      <c r="A7" s="48">
        <v>4</v>
      </c>
      <c r="B7" s="21">
        <v>178</v>
      </c>
      <c r="C7" s="6">
        <v>14.8</v>
      </c>
      <c r="D7" s="7">
        <f t="shared" si="5"/>
        <v>4.1111111111111116</v>
      </c>
      <c r="E7" s="7">
        <v>8.3000000000000007</v>
      </c>
      <c r="F7" s="32">
        <v>7</v>
      </c>
      <c r="G7" s="35"/>
      <c r="H7" s="48">
        <v>4</v>
      </c>
      <c r="I7" s="21">
        <v>179</v>
      </c>
      <c r="J7" s="6">
        <v>1100</v>
      </c>
      <c r="K7" s="7">
        <f t="shared" si="1"/>
        <v>13.2</v>
      </c>
      <c r="L7" s="7">
        <f t="shared" si="2"/>
        <v>3.6666666666666665</v>
      </c>
      <c r="M7" s="7">
        <v>9.8000000000000007</v>
      </c>
      <c r="N7" s="32">
        <v>9</v>
      </c>
      <c r="O7" s="35"/>
      <c r="P7" s="48">
        <v>4</v>
      </c>
      <c r="Q7" s="21">
        <v>189</v>
      </c>
      <c r="R7" s="6">
        <v>1200</v>
      </c>
      <c r="S7" s="7">
        <v>330</v>
      </c>
      <c r="T7" s="7">
        <f t="shared" si="3"/>
        <v>13.09090909090909</v>
      </c>
      <c r="U7" s="7">
        <f t="shared" si="4"/>
        <v>3.6363636363636362</v>
      </c>
      <c r="V7" s="7">
        <v>12.8</v>
      </c>
      <c r="W7" s="8">
        <v>9</v>
      </c>
    </row>
    <row r="8" spans="1:26" x14ac:dyDescent="0.3">
      <c r="A8" s="47">
        <v>5</v>
      </c>
      <c r="B8" s="20">
        <v>204</v>
      </c>
      <c r="C8" s="3">
        <v>18.100000000000001</v>
      </c>
      <c r="D8" s="4">
        <f t="shared" si="5"/>
        <v>5.0277777777777777</v>
      </c>
      <c r="E8" s="4">
        <v>10.1</v>
      </c>
      <c r="F8" s="31">
        <v>9</v>
      </c>
      <c r="G8" s="35"/>
      <c r="H8" s="47">
        <v>5</v>
      </c>
      <c r="I8" s="20">
        <v>196</v>
      </c>
      <c r="J8" s="3">
        <v>1467</v>
      </c>
      <c r="K8" s="4">
        <f t="shared" si="1"/>
        <v>17.603999999999999</v>
      </c>
      <c r="L8" s="4">
        <f t="shared" si="2"/>
        <v>4.8899999999999997</v>
      </c>
      <c r="M8" s="4">
        <v>8.9</v>
      </c>
      <c r="N8" s="31">
        <v>10</v>
      </c>
      <c r="O8" s="35"/>
      <c r="P8" s="47">
        <v>5</v>
      </c>
      <c r="Q8" s="20">
        <v>199</v>
      </c>
      <c r="R8" s="3">
        <v>1200</v>
      </c>
      <c r="S8" s="4">
        <v>270</v>
      </c>
      <c r="T8" s="4">
        <f t="shared" si="3"/>
        <v>16</v>
      </c>
      <c r="U8" s="4">
        <f t="shared" si="4"/>
        <v>4.4444444444444446</v>
      </c>
      <c r="V8" s="4">
        <v>13.5</v>
      </c>
      <c r="W8" s="5">
        <v>10</v>
      </c>
    </row>
    <row r="9" spans="1:26" x14ac:dyDescent="0.3">
      <c r="A9" s="47">
        <v>6</v>
      </c>
      <c r="B9" s="20">
        <v>191</v>
      </c>
      <c r="C9" s="3">
        <v>17.600000000000001</v>
      </c>
      <c r="D9" s="4">
        <f t="shared" si="5"/>
        <v>4.8888888888888893</v>
      </c>
      <c r="E9" s="4">
        <v>13</v>
      </c>
      <c r="F9" s="31">
        <v>10</v>
      </c>
      <c r="G9" s="35"/>
      <c r="H9" s="47">
        <v>6</v>
      </c>
      <c r="I9" s="20">
        <v>183</v>
      </c>
      <c r="J9" s="3">
        <v>1238</v>
      </c>
      <c r="K9" s="4">
        <f t="shared" si="1"/>
        <v>14.856000000000002</v>
      </c>
      <c r="L9" s="4">
        <f t="shared" si="2"/>
        <v>4.1266666666666669</v>
      </c>
      <c r="M9" s="4">
        <v>9.6999999999999993</v>
      </c>
      <c r="N9" s="31">
        <v>8</v>
      </c>
      <c r="O9" s="35"/>
      <c r="P9" s="47">
        <v>6</v>
      </c>
      <c r="Q9" s="20">
        <v>188</v>
      </c>
      <c r="R9" s="3">
        <v>1200</v>
      </c>
      <c r="S9" s="4">
        <v>305</v>
      </c>
      <c r="T9" s="4">
        <f t="shared" si="3"/>
        <v>14.163934426229508</v>
      </c>
      <c r="U9" s="4">
        <f t="shared" si="4"/>
        <v>3.9344262295081966</v>
      </c>
      <c r="V9" s="4">
        <v>13.9</v>
      </c>
      <c r="W9" s="5">
        <v>10</v>
      </c>
    </row>
    <row r="10" spans="1:26" x14ac:dyDescent="0.3">
      <c r="A10" s="47">
        <v>7</v>
      </c>
      <c r="B10" s="20">
        <v>176</v>
      </c>
      <c r="C10" s="3">
        <v>17.7</v>
      </c>
      <c r="D10" s="4">
        <f t="shared" si="5"/>
        <v>4.9166666666666661</v>
      </c>
      <c r="E10" s="4">
        <v>13.1</v>
      </c>
      <c r="F10" s="31">
        <v>8</v>
      </c>
      <c r="G10" s="35"/>
      <c r="H10" s="47">
        <v>7</v>
      </c>
      <c r="I10" s="20">
        <v>180</v>
      </c>
      <c r="J10" s="3">
        <v>1253</v>
      </c>
      <c r="K10" s="4">
        <f t="shared" si="1"/>
        <v>15.036000000000001</v>
      </c>
      <c r="L10" s="4">
        <f t="shared" si="2"/>
        <v>4.1766666666666667</v>
      </c>
      <c r="M10" s="4">
        <v>8</v>
      </c>
      <c r="N10" s="31">
        <v>8</v>
      </c>
      <c r="O10" s="35"/>
      <c r="P10" s="47">
        <v>7</v>
      </c>
      <c r="Q10" s="20">
        <v>174</v>
      </c>
      <c r="R10" s="3">
        <v>1200</v>
      </c>
      <c r="S10" s="4">
        <v>315</v>
      </c>
      <c r="T10" s="4">
        <f t="shared" si="3"/>
        <v>13.714285714285714</v>
      </c>
      <c r="U10" s="4">
        <f t="shared" si="4"/>
        <v>3.8095238095238093</v>
      </c>
      <c r="V10" s="4">
        <v>11</v>
      </c>
      <c r="W10" s="5">
        <v>8</v>
      </c>
    </row>
    <row r="11" spans="1:26" x14ac:dyDescent="0.3">
      <c r="A11" s="47">
        <v>8</v>
      </c>
      <c r="B11" s="20">
        <v>191</v>
      </c>
      <c r="C11" s="3">
        <v>18.8</v>
      </c>
      <c r="D11" s="4">
        <f t="shared" si="5"/>
        <v>5.2222222222222223</v>
      </c>
      <c r="E11" s="4">
        <v>9.5</v>
      </c>
      <c r="F11" s="31">
        <v>10</v>
      </c>
      <c r="G11" s="35"/>
      <c r="H11" s="47">
        <v>8</v>
      </c>
      <c r="I11" s="20">
        <v>188</v>
      </c>
      <c r="J11" s="3">
        <v>1438</v>
      </c>
      <c r="K11" s="4">
        <f t="shared" si="1"/>
        <v>17.256</v>
      </c>
      <c r="L11" s="4">
        <f t="shared" si="2"/>
        <v>4.793333333333333</v>
      </c>
      <c r="M11" s="4">
        <v>9</v>
      </c>
      <c r="N11" s="31">
        <v>10</v>
      </c>
      <c r="O11" s="35"/>
      <c r="P11" s="47">
        <v>8</v>
      </c>
      <c r="Q11" s="20">
        <v>188</v>
      </c>
      <c r="R11" s="3">
        <v>1200</v>
      </c>
      <c r="S11" s="4">
        <v>274</v>
      </c>
      <c r="T11" s="4">
        <f t="shared" si="3"/>
        <v>15.766423357664234</v>
      </c>
      <c r="U11" s="4">
        <f t="shared" si="4"/>
        <v>4.3795620437956204</v>
      </c>
      <c r="V11" s="4">
        <v>13.4</v>
      </c>
      <c r="W11" s="5">
        <v>10</v>
      </c>
    </row>
    <row r="12" spans="1:26" x14ac:dyDescent="0.3">
      <c r="A12" s="47">
        <v>9</v>
      </c>
      <c r="B12" s="20">
        <v>189</v>
      </c>
      <c r="C12" s="4">
        <v>17</v>
      </c>
      <c r="D12" s="4">
        <f t="shared" si="5"/>
        <v>4.7222222222222223</v>
      </c>
      <c r="E12" s="4">
        <v>9.4</v>
      </c>
      <c r="F12" s="31">
        <v>8</v>
      </c>
      <c r="G12" s="35"/>
      <c r="H12" s="47">
        <v>9</v>
      </c>
      <c r="I12" s="20">
        <v>181</v>
      </c>
      <c r="J12" s="3">
        <v>1276</v>
      </c>
      <c r="K12" s="4">
        <f t="shared" si="1"/>
        <v>15.311999999999999</v>
      </c>
      <c r="L12" s="4">
        <f t="shared" si="2"/>
        <v>4.253333333333333</v>
      </c>
      <c r="M12" s="4">
        <v>12.1</v>
      </c>
      <c r="N12" s="31">
        <v>9</v>
      </c>
      <c r="O12" s="35"/>
      <c r="P12" s="47">
        <v>9</v>
      </c>
      <c r="Q12" s="20">
        <v>184</v>
      </c>
      <c r="R12" s="3">
        <v>1200</v>
      </c>
      <c r="S12" s="4">
        <v>293</v>
      </c>
      <c r="T12" s="4">
        <f t="shared" si="3"/>
        <v>14.744027303754265</v>
      </c>
      <c r="U12" s="4">
        <f t="shared" si="4"/>
        <v>4.0955631399317403</v>
      </c>
      <c r="V12" s="4">
        <v>13.3</v>
      </c>
      <c r="W12" s="5">
        <v>9</v>
      </c>
    </row>
    <row r="13" spans="1:26" x14ac:dyDescent="0.3">
      <c r="A13" s="47">
        <v>10</v>
      </c>
      <c r="B13" s="20">
        <v>183</v>
      </c>
      <c r="C13" s="3">
        <v>16.3</v>
      </c>
      <c r="D13" s="4">
        <f t="shared" si="5"/>
        <v>4.5277777777777777</v>
      </c>
      <c r="E13" s="4">
        <v>9.5</v>
      </c>
      <c r="F13" s="31">
        <v>10</v>
      </c>
      <c r="G13" s="35"/>
      <c r="H13" s="47">
        <v>10</v>
      </c>
      <c r="I13" s="20">
        <v>176</v>
      </c>
      <c r="J13" s="3">
        <v>1222</v>
      </c>
      <c r="K13" s="4">
        <f t="shared" si="1"/>
        <v>14.664</v>
      </c>
      <c r="L13" s="4">
        <f t="shared" si="2"/>
        <v>4.0733333333333333</v>
      </c>
      <c r="M13" s="4">
        <v>9.9</v>
      </c>
      <c r="N13" s="31">
        <v>9</v>
      </c>
      <c r="O13" s="35"/>
      <c r="P13" s="47">
        <v>10</v>
      </c>
      <c r="Q13" s="20">
        <v>175</v>
      </c>
      <c r="R13" s="3">
        <v>1200</v>
      </c>
      <c r="S13" s="4">
        <v>314</v>
      </c>
      <c r="T13" s="4">
        <f t="shared" si="3"/>
        <v>13.757961783439491</v>
      </c>
      <c r="U13" s="4">
        <f t="shared" si="4"/>
        <v>3.8216560509554141</v>
      </c>
      <c r="V13" s="4">
        <v>14.3</v>
      </c>
      <c r="W13" s="5">
        <v>9</v>
      </c>
      <c r="Z13" s="2"/>
    </row>
    <row r="14" spans="1:26" x14ac:dyDescent="0.3">
      <c r="A14" s="47">
        <v>11</v>
      </c>
      <c r="B14" s="20">
        <v>185</v>
      </c>
      <c r="C14" s="3">
        <v>17.399999999999999</v>
      </c>
      <c r="D14" s="4">
        <f t="shared" si="0"/>
        <v>4.833333333333333</v>
      </c>
      <c r="E14" s="4">
        <v>13.8</v>
      </c>
      <c r="F14" s="31">
        <v>10</v>
      </c>
      <c r="G14" s="35"/>
      <c r="H14" s="47">
        <v>11</v>
      </c>
      <c r="I14" s="20">
        <v>183</v>
      </c>
      <c r="J14" s="3">
        <v>1351</v>
      </c>
      <c r="K14" s="4">
        <f t="shared" ref="K14:K23" si="6">(L14*3.6)</f>
        <v>16.212</v>
      </c>
      <c r="L14" s="4">
        <f t="shared" ref="L14:L23" si="7">(J14/300)</f>
        <v>4.503333333333333</v>
      </c>
      <c r="M14" s="4">
        <v>10.9</v>
      </c>
      <c r="N14" s="31">
        <v>10</v>
      </c>
      <c r="O14" s="35"/>
      <c r="P14" s="47">
        <v>11</v>
      </c>
      <c r="Q14" s="20">
        <v>187</v>
      </c>
      <c r="R14" s="3">
        <v>1200</v>
      </c>
      <c r="S14" s="4">
        <v>292</v>
      </c>
      <c r="T14" s="4">
        <f t="shared" ref="T14:T23" si="8">(U14*3.6)</f>
        <v>14.794520547945208</v>
      </c>
      <c r="U14" s="4">
        <f t="shared" ref="U14:U23" si="9">(R14/S14)</f>
        <v>4.1095890410958908</v>
      </c>
      <c r="V14" s="4">
        <v>16.7</v>
      </c>
      <c r="W14" s="5">
        <v>9</v>
      </c>
      <c r="Z14" s="2"/>
    </row>
    <row r="15" spans="1:26" x14ac:dyDescent="0.3">
      <c r="A15" s="47">
        <v>12</v>
      </c>
      <c r="B15" s="20">
        <v>195</v>
      </c>
      <c r="C15" s="3">
        <v>17.3</v>
      </c>
      <c r="D15" s="4">
        <f t="shared" si="0"/>
        <v>4.8055555555555554</v>
      </c>
      <c r="E15" s="4">
        <v>11.9</v>
      </c>
      <c r="F15" s="31">
        <v>9</v>
      </c>
      <c r="G15" s="35"/>
      <c r="H15" s="47">
        <v>12</v>
      </c>
      <c r="I15" s="20">
        <v>187</v>
      </c>
      <c r="J15" s="3">
        <v>1310</v>
      </c>
      <c r="K15" s="4">
        <f t="shared" si="6"/>
        <v>15.719999999999999</v>
      </c>
      <c r="L15" s="4">
        <f t="shared" si="7"/>
        <v>4.3666666666666663</v>
      </c>
      <c r="M15" s="4">
        <v>10.199999999999999</v>
      </c>
      <c r="N15" s="31">
        <v>9</v>
      </c>
      <c r="O15" s="35"/>
      <c r="P15" s="47">
        <v>12</v>
      </c>
      <c r="Q15" s="20">
        <v>193</v>
      </c>
      <c r="R15" s="3">
        <v>1200</v>
      </c>
      <c r="S15" s="4">
        <v>299</v>
      </c>
      <c r="T15" s="4">
        <f t="shared" si="8"/>
        <v>14.448160535117058</v>
      </c>
      <c r="U15" s="4">
        <f t="shared" si="9"/>
        <v>4.0133779264214047</v>
      </c>
      <c r="V15" s="4">
        <v>11.4</v>
      </c>
      <c r="W15" s="5">
        <v>8</v>
      </c>
      <c r="Z15" s="2"/>
    </row>
    <row r="16" spans="1:26" x14ac:dyDescent="0.3">
      <c r="A16" s="47">
        <v>13</v>
      </c>
      <c r="B16" s="20">
        <v>182</v>
      </c>
      <c r="C16" s="3">
        <v>16.600000000000001</v>
      </c>
      <c r="D16" s="4">
        <f t="shared" si="0"/>
        <v>4.6111111111111116</v>
      </c>
      <c r="E16" s="4">
        <v>9.3000000000000007</v>
      </c>
      <c r="F16" s="31">
        <v>9</v>
      </c>
      <c r="G16" s="35"/>
      <c r="H16" s="47">
        <v>13</v>
      </c>
      <c r="I16" s="20">
        <v>172</v>
      </c>
      <c r="J16" s="3">
        <v>1267</v>
      </c>
      <c r="K16" s="4">
        <f t="shared" si="6"/>
        <v>15.204000000000001</v>
      </c>
      <c r="L16" s="4">
        <f t="shared" si="7"/>
        <v>4.2233333333333336</v>
      </c>
      <c r="M16" s="4">
        <v>7.4</v>
      </c>
      <c r="N16" s="31">
        <v>8</v>
      </c>
      <c r="O16" s="35"/>
      <c r="P16" s="47">
        <v>13</v>
      </c>
      <c r="Q16" s="20">
        <v>176</v>
      </c>
      <c r="R16" s="3">
        <v>1200</v>
      </c>
      <c r="S16" s="4">
        <v>309</v>
      </c>
      <c r="T16" s="4">
        <f t="shared" si="8"/>
        <v>13.980582524271846</v>
      </c>
      <c r="U16" s="4">
        <f t="shared" si="9"/>
        <v>3.883495145631068</v>
      </c>
      <c r="V16" s="4">
        <v>10.7</v>
      </c>
      <c r="W16" s="5">
        <v>9</v>
      </c>
      <c r="Z16" s="2"/>
    </row>
    <row r="17" spans="1:26" x14ac:dyDescent="0.3">
      <c r="A17" s="47">
        <v>14</v>
      </c>
      <c r="B17" s="20">
        <v>196</v>
      </c>
      <c r="C17" s="3">
        <v>16.3</v>
      </c>
      <c r="D17" s="4">
        <f t="shared" si="0"/>
        <v>4.5277777777777777</v>
      </c>
      <c r="E17" s="4">
        <v>12.5</v>
      </c>
      <c r="F17" s="31">
        <v>8</v>
      </c>
      <c r="G17" s="35"/>
      <c r="H17" s="47">
        <v>14</v>
      </c>
      <c r="I17" s="20">
        <v>195</v>
      </c>
      <c r="J17" s="3">
        <v>1309</v>
      </c>
      <c r="K17" s="4">
        <f t="shared" si="6"/>
        <v>15.708</v>
      </c>
      <c r="L17" s="4">
        <f t="shared" si="7"/>
        <v>4.3633333333333333</v>
      </c>
      <c r="M17" s="4">
        <v>9.1</v>
      </c>
      <c r="N17" s="31">
        <v>10</v>
      </c>
      <c r="O17" s="35"/>
      <c r="P17" s="47">
        <v>14</v>
      </c>
      <c r="Q17" s="20">
        <v>195</v>
      </c>
      <c r="R17" s="3">
        <v>1200</v>
      </c>
      <c r="S17" s="4">
        <v>307</v>
      </c>
      <c r="T17" s="4">
        <f t="shared" si="8"/>
        <v>14.071661237785017</v>
      </c>
      <c r="U17" s="4">
        <f t="shared" si="9"/>
        <v>3.9087947882736156</v>
      </c>
      <c r="V17" s="4">
        <v>15.5</v>
      </c>
      <c r="W17" s="5">
        <v>9</v>
      </c>
      <c r="Z17" s="2"/>
    </row>
    <row r="18" spans="1:26" x14ac:dyDescent="0.3">
      <c r="A18" s="47">
        <v>15</v>
      </c>
      <c r="B18" s="20">
        <v>177</v>
      </c>
      <c r="C18" s="3">
        <v>15.1</v>
      </c>
      <c r="D18" s="4">
        <f t="shared" si="0"/>
        <v>4.1944444444444446</v>
      </c>
      <c r="E18" s="4">
        <v>8.6999999999999993</v>
      </c>
      <c r="F18" s="31">
        <v>9</v>
      </c>
      <c r="G18" s="35"/>
      <c r="H18" s="47">
        <v>15</v>
      </c>
      <c r="I18" s="20">
        <v>173</v>
      </c>
      <c r="J18" s="3">
        <v>1214</v>
      </c>
      <c r="K18" s="4">
        <f t="shared" si="6"/>
        <v>14.568000000000001</v>
      </c>
      <c r="L18" s="4">
        <f t="shared" si="7"/>
        <v>4.0466666666666669</v>
      </c>
      <c r="M18" s="4">
        <v>10.9</v>
      </c>
      <c r="N18" s="31">
        <v>9</v>
      </c>
      <c r="O18" s="35"/>
      <c r="P18" s="47">
        <v>15</v>
      </c>
      <c r="Q18" s="20">
        <v>184</v>
      </c>
      <c r="R18" s="3">
        <v>1200</v>
      </c>
      <c r="S18" s="4">
        <v>315</v>
      </c>
      <c r="T18" s="4">
        <f t="shared" si="8"/>
        <v>13.714285714285714</v>
      </c>
      <c r="U18" s="4">
        <f t="shared" si="9"/>
        <v>3.8095238095238093</v>
      </c>
      <c r="V18" s="4">
        <v>13.9</v>
      </c>
      <c r="W18" s="5">
        <v>10</v>
      </c>
    </row>
    <row r="19" spans="1:26" x14ac:dyDescent="0.3">
      <c r="A19" s="47">
        <v>16</v>
      </c>
      <c r="B19" s="20">
        <v>198</v>
      </c>
      <c r="C19" s="3">
        <v>18.399999999999999</v>
      </c>
      <c r="D19" s="4">
        <f>(C19/3.6)</f>
        <v>5.1111111111111107</v>
      </c>
      <c r="E19" s="4">
        <v>11.6</v>
      </c>
      <c r="F19" s="31">
        <v>9</v>
      </c>
      <c r="G19" s="35"/>
      <c r="H19" s="47">
        <v>16</v>
      </c>
      <c r="I19" s="20">
        <v>181</v>
      </c>
      <c r="J19" s="3">
        <v>1301</v>
      </c>
      <c r="K19" s="4">
        <f>(L19*3.6)</f>
        <v>15.612000000000002</v>
      </c>
      <c r="L19" s="4">
        <f>(J19/300)</f>
        <v>4.3366666666666669</v>
      </c>
      <c r="M19" s="4">
        <v>9.1999999999999993</v>
      </c>
      <c r="N19" s="31">
        <v>9</v>
      </c>
      <c r="O19" s="35"/>
      <c r="P19" s="47">
        <v>16</v>
      </c>
      <c r="Q19" s="20">
        <v>189</v>
      </c>
      <c r="R19" s="3">
        <v>1200</v>
      </c>
      <c r="S19" s="4">
        <v>303</v>
      </c>
      <c r="T19" s="4">
        <f>(U19*3.6)</f>
        <v>14.257425742574258</v>
      </c>
      <c r="U19" s="4">
        <f>(R19/S19)</f>
        <v>3.9603960396039604</v>
      </c>
      <c r="V19" s="4">
        <v>11.8</v>
      </c>
      <c r="W19" s="5">
        <v>9</v>
      </c>
    </row>
    <row r="20" spans="1:26" x14ac:dyDescent="0.3">
      <c r="A20" s="47">
        <v>17</v>
      </c>
      <c r="B20" s="20">
        <v>184</v>
      </c>
      <c r="C20" s="3">
        <v>18.8</v>
      </c>
      <c r="D20" s="4">
        <f>(C20/3.6)</f>
        <v>5.2222222222222223</v>
      </c>
      <c r="E20" s="4">
        <v>11.9</v>
      </c>
      <c r="F20" s="31">
        <v>10</v>
      </c>
      <c r="G20" s="35"/>
      <c r="H20" s="47">
        <v>17</v>
      </c>
      <c r="I20" s="20">
        <v>183</v>
      </c>
      <c r="J20" s="3">
        <v>1357</v>
      </c>
      <c r="K20" s="4">
        <f>(L20*3.6)</f>
        <v>16.284000000000002</v>
      </c>
      <c r="L20" s="4">
        <f>(J20/300)</f>
        <v>4.5233333333333334</v>
      </c>
      <c r="M20" s="4">
        <v>8.3000000000000007</v>
      </c>
      <c r="N20" s="31">
        <v>10</v>
      </c>
      <c r="O20" s="35"/>
      <c r="P20" s="47">
        <v>17</v>
      </c>
      <c r="Q20" s="20">
        <v>186</v>
      </c>
      <c r="R20" s="3">
        <v>1200</v>
      </c>
      <c r="S20" s="4">
        <v>281</v>
      </c>
      <c r="T20" s="4">
        <f>(U20*3.6)</f>
        <v>15.373665480427045</v>
      </c>
      <c r="U20" s="4">
        <f>(R20/S20)</f>
        <v>4.2704626334519569</v>
      </c>
      <c r="V20" s="4">
        <v>14.5</v>
      </c>
      <c r="W20" s="5">
        <v>10</v>
      </c>
    </row>
    <row r="21" spans="1:26" x14ac:dyDescent="0.3">
      <c r="A21" s="47">
        <v>18</v>
      </c>
      <c r="B21" s="20">
        <v>188</v>
      </c>
      <c r="C21" s="3">
        <v>17.3</v>
      </c>
      <c r="D21" s="4">
        <f>(C21/3.6)</f>
        <v>4.8055555555555554</v>
      </c>
      <c r="E21" s="4">
        <v>11.8</v>
      </c>
      <c r="F21" s="31">
        <v>10</v>
      </c>
      <c r="G21" s="35"/>
      <c r="H21" s="47">
        <v>18</v>
      </c>
      <c r="I21" s="20">
        <v>179</v>
      </c>
      <c r="J21" s="3">
        <v>1307</v>
      </c>
      <c r="K21" s="4">
        <f>(L21*3.6)</f>
        <v>15.683999999999999</v>
      </c>
      <c r="L21" s="4">
        <f>(J21/300)</f>
        <v>4.3566666666666665</v>
      </c>
      <c r="M21" s="4">
        <v>9.3000000000000007</v>
      </c>
      <c r="N21" s="31">
        <v>9</v>
      </c>
      <c r="O21" s="35"/>
      <c r="P21" s="47">
        <v>18</v>
      </c>
      <c r="Q21" s="20">
        <v>183</v>
      </c>
      <c r="R21" s="3">
        <v>1200</v>
      </c>
      <c r="S21" s="4">
        <v>301</v>
      </c>
      <c r="T21" s="4">
        <f>(U21*3.6)</f>
        <v>14.352159468438538</v>
      </c>
      <c r="U21" s="4">
        <f>(R21/S21)</f>
        <v>3.9867109634551494</v>
      </c>
      <c r="V21" s="4">
        <v>13.4</v>
      </c>
      <c r="W21" s="5">
        <v>10</v>
      </c>
    </row>
    <row r="22" spans="1:26" x14ac:dyDescent="0.3">
      <c r="A22" s="47">
        <v>19</v>
      </c>
      <c r="B22" s="20">
        <v>191</v>
      </c>
      <c r="C22" s="3">
        <v>18.600000000000001</v>
      </c>
      <c r="D22" s="4">
        <f>(C22/3.6)</f>
        <v>5.166666666666667</v>
      </c>
      <c r="E22" s="4">
        <v>12.8</v>
      </c>
      <c r="F22" s="31">
        <v>10</v>
      </c>
      <c r="G22" s="35"/>
      <c r="H22" s="47">
        <v>19</v>
      </c>
      <c r="I22" s="20">
        <v>190</v>
      </c>
      <c r="J22" s="3">
        <v>1272</v>
      </c>
      <c r="K22" s="4">
        <f>(L22*3.6)</f>
        <v>15.264000000000001</v>
      </c>
      <c r="L22" s="4">
        <f>(J22/300)</f>
        <v>4.24</v>
      </c>
      <c r="M22" s="4">
        <v>11.7</v>
      </c>
      <c r="N22" s="31">
        <v>8</v>
      </c>
      <c r="O22" s="35"/>
      <c r="P22" s="47">
        <v>19</v>
      </c>
      <c r="Q22" s="20">
        <v>188</v>
      </c>
      <c r="R22" s="3">
        <v>1200</v>
      </c>
      <c r="S22" s="4">
        <v>303</v>
      </c>
      <c r="T22" s="4">
        <f>(U22*3.6)</f>
        <v>14.257425742574258</v>
      </c>
      <c r="U22" s="4">
        <f>(R22/S22)</f>
        <v>3.9603960396039604</v>
      </c>
      <c r="V22" s="4">
        <v>15.1</v>
      </c>
      <c r="W22" s="5">
        <v>9</v>
      </c>
    </row>
    <row r="23" spans="1:26" ht="15" thickBot="1" x14ac:dyDescent="0.35">
      <c r="A23" s="49">
        <v>20</v>
      </c>
      <c r="B23" s="22">
        <v>189</v>
      </c>
      <c r="C23" s="24">
        <v>15</v>
      </c>
      <c r="D23" s="24">
        <f t="shared" si="0"/>
        <v>4.166666666666667</v>
      </c>
      <c r="E23" s="24">
        <v>10</v>
      </c>
      <c r="F23" s="33">
        <v>7</v>
      </c>
      <c r="G23" s="36"/>
      <c r="H23" s="49">
        <v>20</v>
      </c>
      <c r="I23" s="22">
        <v>191</v>
      </c>
      <c r="J23" s="23">
        <v>1296</v>
      </c>
      <c r="K23" s="24">
        <f t="shared" si="6"/>
        <v>15.552000000000001</v>
      </c>
      <c r="L23" s="24">
        <f t="shared" si="7"/>
        <v>4.32</v>
      </c>
      <c r="M23" s="24">
        <v>9.8000000000000007</v>
      </c>
      <c r="N23" s="33">
        <v>8</v>
      </c>
      <c r="O23" s="36"/>
      <c r="P23" s="49">
        <v>20</v>
      </c>
      <c r="Q23" s="22">
        <v>194</v>
      </c>
      <c r="R23" s="23">
        <v>1200</v>
      </c>
      <c r="S23" s="24">
        <v>299</v>
      </c>
      <c r="T23" s="24">
        <f t="shared" si="8"/>
        <v>14.448160535117058</v>
      </c>
      <c r="U23" s="24">
        <f t="shared" si="9"/>
        <v>4.0133779264214047</v>
      </c>
      <c r="V23" s="24">
        <v>14.1</v>
      </c>
      <c r="W23" s="25">
        <v>8</v>
      </c>
    </row>
    <row r="24" spans="1:26" x14ac:dyDescent="0.3">
      <c r="A24" s="9"/>
      <c r="B24" s="10"/>
      <c r="C24" s="10"/>
      <c r="D24" s="11"/>
      <c r="E24" s="11"/>
      <c r="F24" s="12"/>
      <c r="G24" s="13"/>
      <c r="H24" s="14"/>
      <c r="I24" s="10"/>
      <c r="J24" s="10"/>
      <c r="K24" s="11"/>
      <c r="L24" s="11"/>
      <c r="M24" s="11"/>
      <c r="N24" s="12"/>
      <c r="O24" s="13"/>
      <c r="P24" s="14"/>
      <c r="Q24" s="10"/>
      <c r="R24" s="10"/>
      <c r="S24" s="11"/>
      <c r="T24" s="11"/>
      <c r="U24" s="11"/>
      <c r="V24" s="11"/>
      <c r="W24" s="15"/>
    </row>
    <row r="27" spans="1:26" x14ac:dyDescent="0.3">
      <c r="A27" s="37"/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</row>
    <row r="28" spans="1:26" x14ac:dyDescent="0.3">
      <c r="A28" s="16"/>
      <c r="B28" s="16"/>
    </row>
    <row r="29" spans="1:26" x14ac:dyDescent="0.3">
      <c r="A29" s="16"/>
      <c r="B29" s="16"/>
    </row>
    <row r="30" spans="1:26" x14ac:dyDescent="0.3">
      <c r="A30" s="16"/>
      <c r="B30" s="16"/>
    </row>
    <row r="31" spans="1:26" x14ac:dyDescent="0.3">
      <c r="A31" s="16"/>
      <c r="B31" s="16"/>
    </row>
    <row r="38" spans="1:26" x14ac:dyDescent="0.3">
      <c r="H38" t="s">
        <v>7</v>
      </c>
    </row>
    <row r="42" spans="1:26" x14ac:dyDescent="0.3">
      <c r="A42" s="38"/>
      <c r="B42" s="38"/>
      <c r="C42" s="38"/>
      <c r="D42" s="39"/>
      <c r="E42" s="39"/>
      <c r="F42" s="38"/>
      <c r="H42" s="38"/>
      <c r="I42" s="38"/>
      <c r="J42" s="38"/>
      <c r="K42" s="39"/>
      <c r="L42" s="39"/>
      <c r="M42" s="39"/>
      <c r="N42" s="38"/>
      <c r="P42" s="38"/>
      <c r="Q42" s="38"/>
      <c r="R42" s="38"/>
      <c r="S42" s="39"/>
      <c r="T42" s="39"/>
      <c r="U42" s="39"/>
      <c r="V42" s="39"/>
      <c r="W42" s="38"/>
    </row>
    <row r="43" spans="1:26" x14ac:dyDescent="0.3">
      <c r="A43" s="38"/>
      <c r="B43" s="38"/>
      <c r="C43" s="38"/>
      <c r="D43" s="39"/>
      <c r="E43" s="39"/>
      <c r="F43" s="38"/>
      <c r="H43" s="38"/>
      <c r="I43" s="38"/>
      <c r="J43" s="38"/>
      <c r="K43" s="38"/>
      <c r="L43" s="39"/>
      <c r="M43" s="39"/>
      <c r="N43" s="38"/>
      <c r="P43" s="38"/>
      <c r="Q43" s="38"/>
      <c r="R43" s="38"/>
      <c r="S43" s="38"/>
      <c r="T43" s="38"/>
      <c r="U43" s="39"/>
      <c r="V43" s="39"/>
      <c r="W43" s="38"/>
    </row>
    <row r="44" spans="1:26" x14ac:dyDescent="0.3">
      <c r="A44" s="38"/>
      <c r="B44" s="38"/>
      <c r="C44" s="38"/>
      <c r="D44" s="39"/>
      <c r="E44" s="39"/>
      <c r="F44" s="38"/>
      <c r="H44" s="38"/>
      <c r="I44" s="38"/>
      <c r="J44" s="38"/>
      <c r="K44" s="39"/>
      <c r="L44" s="39"/>
      <c r="M44" s="39"/>
      <c r="N44" s="38"/>
      <c r="P44" s="38"/>
      <c r="Q44" s="38"/>
      <c r="R44" s="38"/>
      <c r="S44" s="39"/>
      <c r="T44" s="39"/>
      <c r="U44" s="39"/>
      <c r="V44" s="39"/>
      <c r="W44" s="38"/>
      <c r="Z44" s="2"/>
    </row>
    <row r="45" spans="1:26" x14ac:dyDescent="0.3">
      <c r="A45" s="38"/>
      <c r="B45" s="38"/>
      <c r="C45" s="38"/>
      <c r="D45" s="39"/>
      <c r="E45" s="39"/>
      <c r="F45" s="38"/>
      <c r="H45" s="38"/>
      <c r="I45" s="38"/>
      <c r="J45" s="38"/>
      <c r="K45" s="39"/>
      <c r="L45" s="39"/>
      <c r="M45" s="39"/>
      <c r="N45" s="38"/>
      <c r="P45" s="38"/>
      <c r="Q45" s="38"/>
      <c r="R45" s="38"/>
      <c r="S45" s="39"/>
      <c r="T45" s="39"/>
      <c r="U45" s="39"/>
      <c r="V45" s="39"/>
      <c r="W45" s="38"/>
    </row>
    <row r="46" spans="1:26" x14ac:dyDescent="0.3">
      <c r="A46" s="38"/>
      <c r="B46" s="38"/>
      <c r="C46" s="38"/>
      <c r="D46" s="39"/>
      <c r="E46" s="39"/>
      <c r="F46" s="38"/>
      <c r="H46" s="38"/>
      <c r="I46" s="38"/>
      <c r="J46" s="38"/>
      <c r="K46" s="39"/>
      <c r="L46" s="39"/>
      <c r="M46" s="39"/>
      <c r="N46" s="38"/>
      <c r="P46" s="38"/>
      <c r="Q46" s="38"/>
      <c r="R46" s="38"/>
      <c r="S46" s="39"/>
      <c r="T46" s="39"/>
      <c r="U46" s="39"/>
      <c r="V46" s="39"/>
      <c r="W46" s="38"/>
    </row>
    <row r="47" spans="1:26" x14ac:dyDescent="0.3">
      <c r="A47" s="38"/>
      <c r="B47" s="38"/>
      <c r="C47" s="38"/>
      <c r="D47" s="39"/>
      <c r="E47" s="39"/>
      <c r="F47" s="38"/>
      <c r="H47" s="38"/>
      <c r="I47" s="38"/>
      <c r="J47" s="38"/>
      <c r="K47" s="39"/>
      <c r="L47" s="39"/>
      <c r="M47" s="39"/>
      <c r="N47" s="38"/>
      <c r="P47" s="38"/>
      <c r="Q47" s="38"/>
      <c r="R47" s="38"/>
      <c r="S47" s="39"/>
      <c r="T47" s="39"/>
      <c r="U47" s="39"/>
      <c r="V47" s="39"/>
      <c r="W47" s="38"/>
    </row>
    <row r="48" spans="1:26" x14ac:dyDescent="0.3">
      <c r="A48" s="38"/>
      <c r="B48" s="38"/>
      <c r="C48" s="38"/>
      <c r="D48" s="39"/>
      <c r="E48" s="39"/>
      <c r="F48" s="38"/>
      <c r="H48" s="38"/>
      <c r="I48" s="38"/>
      <c r="J48" s="38"/>
      <c r="K48" s="39"/>
      <c r="L48" s="39"/>
      <c r="M48" s="39"/>
      <c r="N48" s="38"/>
      <c r="P48" s="38"/>
      <c r="Q48" s="38"/>
      <c r="R48" s="38"/>
      <c r="S48" s="39"/>
      <c r="T48" s="39"/>
      <c r="U48" s="39"/>
      <c r="V48" s="39"/>
      <c r="W48" s="38"/>
    </row>
    <row r="49" spans="1:23" x14ac:dyDescent="0.3">
      <c r="A49" s="38"/>
      <c r="B49" s="38"/>
      <c r="C49" s="38"/>
      <c r="D49" s="39"/>
      <c r="E49" s="39"/>
      <c r="F49" s="38"/>
      <c r="H49" s="38"/>
      <c r="I49" s="38"/>
      <c r="J49" s="38"/>
      <c r="K49" s="39"/>
      <c r="L49" s="39"/>
      <c r="M49" s="39"/>
      <c r="N49" s="38"/>
      <c r="P49" s="38"/>
      <c r="Q49" s="38"/>
      <c r="R49" s="38"/>
      <c r="S49" s="39"/>
      <c r="T49" s="39"/>
      <c r="U49" s="39"/>
      <c r="V49" s="39"/>
      <c r="W49" s="38"/>
    </row>
    <row r="50" spans="1:23" x14ac:dyDescent="0.3">
      <c r="A50" s="38"/>
      <c r="B50" s="38"/>
      <c r="C50" s="38"/>
      <c r="D50" s="39"/>
      <c r="E50" s="39"/>
      <c r="F50" s="38"/>
      <c r="H50" s="38"/>
      <c r="I50" s="38"/>
      <c r="J50" s="38"/>
      <c r="K50" s="39"/>
      <c r="L50" s="39"/>
      <c r="M50" s="39"/>
      <c r="N50" s="38"/>
      <c r="P50" s="38"/>
      <c r="Q50" s="38"/>
      <c r="R50" s="38"/>
      <c r="S50" s="39"/>
      <c r="T50" s="39"/>
      <c r="U50" s="39"/>
      <c r="V50" s="39"/>
      <c r="W50" s="38"/>
    </row>
    <row r="51" spans="1:23" x14ac:dyDescent="0.3">
      <c r="A51" s="38"/>
      <c r="B51" s="38"/>
      <c r="C51" s="38"/>
      <c r="D51" s="39"/>
      <c r="E51" s="39"/>
      <c r="F51" s="38"/>
      <c r="H51" s="38"/>
      <c r="I51" s="38"/>
      <c r="J51" s="38"/>
      <c r="K51" s="39"/>
      <c r="L51" s="39"/>
      <c r="M51" s="39"/>
      <c r="N51" s="38"/>
      <c r="P51" s="38"/>
      <c r="Q51" s="38"/>
      <c r="R51" s="38"/>
      <c r="S51" s="39"/>
      <c r="T51" s="39"/>
      <c r="U51" s="39"/>
      <c r="V51" s="39"/>
      <c r="W51" s="38"/>
    </row>
  </sheetData>
  <sortState xmlns:xlrd2="http://schemas.microsoft.com/office/spreadsheetml/2017/richdata2" ref="A4:D23">
    <sortCondition descending="1" ref="C4:C23"/>
  </sortState>
  <mergeCells count="3">
    <mergeCell ref="A1:F2"/>
    <mergeCell ref="H1:N2"/>
    <mergeCell ref="P1:W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Bennett</dc:creator>
  <cp:lastModifiedBy>TOM BENNETT</cp:lastModifiedBy>
  <cp:lastPrinted>2024-02-08T11:28:59Z</cp:lastPrinted>
  <dcterms:created xsi:type="dcterms:W3CDTF">2023-01-04T21:04:34Z</dcterms:created>
  <dcterms:modified xsi:type="dcterms:W3CDTF">2024-02-12T19:58:19Z</dcterms:modified>
</cp:coreProperties>
</file>