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8620" windowHeight="11900" activeTab="1"/>
  </bookViews>
  <sheets>
    <sheet name="Metadata" sheetId="5" r:id="rId1"/>
    <sheet name="1768"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Q348" i="7"/>
  <c r="Q347" i="7"/>
  <c r="Q307" i="7"/>
  <c r="Q303" i="7"/>
  <c r="Q299" i="7"/>
  <c r="Q295" i="7"/>
  <c r="Q291" i="7"/>
  <c r="Q287" i="7"/>
  <c r="Q283" i="7"/>
  <c r="L352" i="7"/>
  <c r="L351" i="7"/>
  <c r="L348" i="7"/>
  <c r="L347" i="7"/>
  <c r="L307" i="7"/>
  <c r="L303" i="7"/>
  <c r="L299" i="7"/>
  <c r="L295" i="7"/>
  <c r="L291" i="7"/>
  <c r="L287" i="7"/>
  <c r="L283" i="7"/>
  <c r="L274" i="7"/>
  <c r="M10" i="7"/>
  <c r="N10" i="7"/>
  <c r="O10" i="7"/>
  <c r="B10" i="7"/>
  <c r="B9" i="7"/>
  <c r="Q36" i="1"/>
  <c r="R36" i="1"/>
  <c r="Q12" i="1"/>
  <c r="Q13" i="1"/>
  <c r="R13" i="1"/>
  <c r="Q14" i="1"/>
  <c r="Q15" i="1"/>
  <c r="R15" i="1"/>
  <c r="Q16" i="1"/>
  <c r="Q17" i="1"/>
  <c r="R17" i="1"/>
  <c r="Q18" i="1"/>
  <c r="Q19" i="1"/>
  <c r="R19" i="1"/>
  <c r="Q20" i="1"/>
  <c r="Q21" i="1"/>
  <c r="R21" i="1"/>
  <c r="Q22" i="1"/>
  <c r="Q23" i="1"/>
  <c r="R23" i="1"/>
  <c r="Q24" i="1"/>
  <c r="Q25" i="1"/>
  <c r="R25" i="1"/>
  <c r="Q26" i="1"/>
  <c r="Q27" i="1"/>
  <c r="R27" i="1"/>
  <c r="Q28" i="1"/>
  <c r="Q29" i="1"/>
  <c r="R29" i="1"/>
  <c r="Q30" i="1"/>
  <c r="Q31" i="1"/>
  <c r="R31" i="1"/>
  <c r="Q32" i="1"/>
  <c r="Q33" i="1"/>
  <c r="R33" i="1"/>
  <c r="Q34" i="1"/>
  <c r="Q35" i="1"/>
  <c r="R35" i="1"/>
  <c r="Q37" i="1"/>
  <c r="R37" i="1"/>
  <c r="Q38" i="1"/>
  <c r="Q39" i="1"/>
  <c r="R39" i="1"/>
  <c r="Q40" i="1"/>
  <c r="R40" i="1"/>
  <c r="Q41" i="1"/>
  <c r="R41" i="1"/>
  <c r="Q42" i="1"/>
  <c r="Q43" i="1"/>
  <c r="R43" i="1"/>
  <c r="Q44" i="1"/>
  <c r="Q45" i="1"/>
  <c r="R45" i="1"/>
  <c r="Q46" i="1"/>
  <c r="Q47" i="1"/>
  <c r="R47" i="1"/>
  <c r="Q48" i="1"/>
  <c r="Q49" i="1"/>
  <c r="R49" i="1"/>
  <c r="Q50" i="1"/>
  <c r="Q51" i="1"/>
  <c r="R51" i="1"/>
  <c r="Q52" i="1"/>
  <c r="Q53" i="1"/>
  <c r="R53" i="1"/>
  <c r="Q54" i="1"/>
  <c r="Q55" i="1"/>
  <c r="R55" i="1"/>
  <c r="Q56" i="1"/>
  <c r="Q57" i="1"/>
  <c r="R57" i="1"/>
  <c r="Q58" i="1"/>
  <c r="Q59" i="1"/>
  <c r="R59" i="1"/>
  <c r="Q60" i="1"/>
  <c r="Q61" i="1"/>
  <c r="R61" i="1"/>
  <c r="Q62" i="1"/>
  <c r="Q63" i="1"/>
  <c r="R63" i="1"/>
  <c r="Q64" i="1"/>
  <c r="Q65" i="1"/>
  <c r="R65" i="1"/>
  <c r="Q66" i="1"/>
  <c r="Q67" i="1"/>
  <c r="R67" i="1"/>
  <c r="Q68" i="1"/>
  <c r="Q69" i="1"/>
  <c r="R69" i="1"/>
  <c r="Q70" i="1"/>
  <c r="Q71" i="1"/>
  <c r="R71" i="1"/>
  <c r="Q72" i="1"/>
  <c r="Q73" i="1"/>
  <c r="R73" i="1"/>
  <c r="Q74" i="1"/>
  <c r="Q75" i="1"/>
  <c r="R75" i="1"/>
  <c r="Q76" i="1"/>
  <c r="Q77" i="1"/>
  <c r="R77" i="1"/>
  <c r="Q78" i="1"/>
  <c r="Q79" i="1"/>
  <c r="R79" i="1"/>
  <c r="Q80" i="1"/>
  <c r="Q81" i="1"/>
  <c r="R81" i="1"/>
  <c r="Q82" i="1"/>
  <c r="Q83" i="1"/>
  <c r="R83" i="1"/>
  <c r="Q84" i="1"/>
  <c r="Q85" i="1"/>
  <c r="R85" i="1"/>
  <c r="Q86" i="1"/>
  <c r="Q87" i="1"/>
  <c r="R87" i="1"/>
  <c r="Q88" i="1"/>
  <c r="Q89" i="1"/>
  <c r="R89" i="1"/>
  <c r="Q90" i="1"/>
  <c r="Q91" i="1"/>
  <c r="R91" i="1"/>
  <c r="Q92" i="1"/>
  <c r="Q93" i="1"/>
  <c r="R93" i="1"/>
  <c r="Q94" i="1"/>
  <c r="Q95" i="1"/>
  <c r="R95" i="1"/>
  <c r="Q96" i="1"/>
  <c r="Q97" i="1"/>
  <c r="R97" i="1"/>
  <c r="Q98" i="1"/>
  <c r="Q99" i="1"/>
  <c r="R99" i="1"/>
  <c r="Q100" i="1"/>
  <c r="Q101" i="1"/>
  <c r="R101" i="1"/>
  <c r="Q102" i="1"/>
  <c r="Q103" i="1"/>
  <c r="R103" i="1"/>
  <c r="Q104" i="1"/>
  <c r="Q105" i="1"/>
  <c r="R105" i="1"/>
  <c r="Q106" i="1"/>
  <c r="Q107" i="1"/>
  <c r="R107" i="1"/>
  <c r="Q108" i="1"/>
  <c r="Q109" i="1"/>
  <c r="R109" i="1"/>
  <c r="Q110" i="1"/>
  <c r="Q111" i="1"/>
  <c r="R111" i="1"/>
  <c r="Q112" i="1"/>
  <c r="Q113" i="1"/>
  <c r="R113" i="1"/>
  <c r="Q114" i="1"/>
  <c r="Q115" i="1"/>
  <c r="R115" i="1"/>
  <c r="Q116" i="1"/>
  <c r="Q117" i="1"/>
  <c r="R117" i="1"/>
  <c r="Q118" i="1"/>
  <c r="Q119" i="1"/>
  <c r="R119" i="1"/>
  <c r="Q120" i="1"/>
  <c r="Q121" i="1"/>
  <c r="R121" i="1"/>
  <c r="Q122" i="1"/>
  <c r="Q123" i="1"/>
  <c r="R123" i="1"/>
  <c r="Q124" i="1"/>
  <c r="Q125" i="1"/>
  <c r="R125" i="1"/>
  <c r="Q126" i="1"/>
  <c r="Q127" i="1"/>
  <c r="R127" i="1"/>
  <c r="Q128" i="1"/>
  <c r="Q129" i="1"/>
  <c r="R129" i="1"/>
  <c r="Q130" i="1"/>
  <c r="Q131" i="1"/>
  <c r="R131" i="1"/>
  <c r="Q132" i="1"/>
  <c r="Q133" i="1"/>
  <c r="R133" i="1"/>
  <c r="Q134" i="1"/>
  <c r="Q135" i="1"/>
  <c r="R135" i="1"/>
  <c r="Q136" i="1"/>
  <c r="Q137" i="1"/>
  <c r="R137" i="1"/>
  <c r="Q138" i="1"/>
  <c r="Q139" i="1"/>
  <c r="R139" i="1"/>
  <c r="Q140" i="1"/>
  <c r="Q141" i="1"/>
  <c r="R141" i="1"/>
  <c r="Q142" i="1"/>
  <c r="Q143" i="1"/>
  <c r="R143" i="1"/>
  <c r="Q144" i="1"/>
  <c r="Q145" i="1"/>
  <c r="R145" i="1"/>
  <c r="Q146" i="1"/>
  <c r="Q147" i="1"/>
  <c r="R147" i="1"/>
  <c r="Q148" i="1"/>
  <c r="Q149" i="1"/>
  <c r="R149" i="1"/>
  <c r="Q150" i="1"/>
  <c r="Q151" i="1"/>
  <c r="R151" i="1"/>
  <c r="Q152" i="1"/>
  <c r="Q153" i="1"/>
  <c r="R153" i="1"/>
  <c r="Q154" i="1"/>
  <c r="Q155" i="1"/>
  <c r="R155" i="1"/>
  <c r="Q156" i="1"/>
  <c r="Q157" i="1"/>
  <c r="R157" i="1"/>
  <c r="Q158" i="1"/>
  <c r="Q159" i="1"/>
  <c r="R159" i="1"/>
  <c r="Q160" i="1"/>
  <c r="Q161" i="1"/>
  <c r="R161" i="1"/>
  <c r="Q162" i="1"/>
  <c r="Q163" i="1"/>
  <c r="R163" i="1"/>
  <c r="Q164" i="1"/>
  <c r="Q165" i="1"/>
  <c r="R165" i="1"/>
  <c r="Q166" i="1"/>
  <c r="Q167" i="1"/>
  <c r="R167" i="1"/>
  <c r="Q168" i="1"/>
  <c r="Q169" i="1"/>
  <c r="R169" i="1"/>
  <c r="Q170" i="1"/>
  <c r="Q171" i="1"/>
  <c r="R171" i="1"/>
  <c r="Q172" i="1"/>
  <c r="Q173" i="1"/>
  <c r="R173" i="1"/>
  <c r="Q174" i="1"/>
  <c r="Q175" i="1"/>
  <c r="R175" i="1"/>
  <c r="Q176" i="1"/>
  <c r="Q177" i="1"/>
  <c r="R177" i="1"/>
  <c r="Q178" i="1"/>
  <c r="Q179" i="1"/>
  <c r="R179" i="1"/>
  <c r="Q180" i="1"/>
  <c r="Q181" i="1"/>
  <c r="R181" i="1"/>
  <c r="Q182" i="1"/>
  <c r="Q183" i="1"/>
  <c r="R183" i="1"/>
  <c r="Q184" i="1"/>
  <c r="Q185" i="1"/>
  <c r="R185" i="1"/>
  <c r="Q186" i="1"/>
  <c r="Q187" i="1"/>
  <c r="R187" i="1"/>
  <c r="Q188" i="1"/>
  <c r="Q189" i="1"/>
  <c r="R189" i="1"/>
  <c r="Q190" i="1"/>
  <c r="Q191" i="1"/>
  <c r="R191" i="1"/>
  <c r="Q192" i="1"/>
  <c r="Q193" i="1"/>
  <c r="R193" i="1"/>
  <c r="Q194" i="1"/>
  <c r="Q195" i="1"/>
  <c r="R195" i="1"/>
  <c r="Q196" i="1"/>
  <c r="Q197" i="1"/>
  <c r="R197" i="1"/>
  <c r="Q198" i="1"/>
  <c r="Q199" i="1"/>
  <c r="R199" i="1"/>
  <c r="Q200" i="1"/>
  <c r="Q201" i="1"/>
  <c r="R201" i="1"/>
  <c r="Q202" i="1"/>
  <c r="Q203" i="1"/>
  <c r="R203" i="1"/>
  <c r="Q204" i="1"/>
  <c r="Q205" i="1"/>
  <c r="R205" i="1"/>
  <c r="Q206" i="1"/>
  <c r="Q207" i="1"/>
  <c r="R207" i="1"/>
  <c r="Q208" i="1"/>
  <c r="Q209" i="1"/>
  <c r="R209" i="1"/>
  <c r="Q210" i="1"/>
  <c r="Q211" i="1"/>
  <c r="R211" i="1"/>
  <c r="Q212" i="1"/>
  <c r="Q213" i="1"/>
  <c r="R213" i="1"/>
  <c r="Q214" i="1"/>
  <c r="Q215" i="1"/>
  <c r="R215" i="1"/>
  <c r="Q216" i="1"/>
  <c r="AH216" i="1"/>
  <c r="Q217" i="1"/>
  <c r="R217" i="1"/>
  <c r="Q218" i="1"/>
  <c r="Q219" i="1"/>
  <c r="R219" i="1"/>
  <c r="Q220" i="1"/>
  <c r="Q221" i="1"/>
  <c r="R221" i="1"/>
  <c r="Q222" i="1"/>
  <c r="Q223" i="1"/>
  <c r="R223" i="1"/>
  <c r="Q224" i="1"/>
  <c r="Q225" i="1"/>
  <c r="R225" i="1"/>
  <c r="Q226" i="1"/>
  <c r="Q227" i="1"/>
  <c r="R227" i="1"/>
  <c r="Q228" i="1"/>
  <c r="Q229" i="1"/>
  <c r="R229" i="1"/>
  <c r="Q230" i="1"/>
  <c r="Q231" i="1"/>
  <c r="R231" i="1"/>
  <c r="Q232" i="1"/>
  <c r="Q233" i="1"/>
  <c r="R233" i="1"/>
  <c r="Q234" i="1"/>
  <c r="Q235" i="1"/>
  <c r="R235" i="1"/>
  <c r="Q236" i="1"/>
  <c r="Q237" i="1"/>
  <c r="R237" i="1"/>
  <c r="Q238" i="1"/>
  <c r="Q239" i="1"/>
  <c r="R239" i="1"/>
  <c r="Q240" i="1"/>
  <c r="Q241" i="1"/>
  <c r="R241" i="1"/>
  <c r="Q242" i="1"/>
  <c r="Q243" i="1"/>
  <c r="R243" i="1"/>
  <c r="Q244" i="1"/>
  <c r="AD244" i="1"/>
  <c r="Q245" i="1"/>
  <c r="R245" i="1"/>
  <c r="Q246" i="1"/>
  <c r="Q247" i="1"/>
  <c r="R247" i="1"/>
  <c r="Q248" i="1"/>
  <c r="Q249" i="1"/>
  <c r="R249" i="1"/>
  <c r="Q250" i="1"/>
  <c r="Q251" i="1"/>
  <c r="R251" i="1"/>
  <c r="Q252" i="1"/>
  <c r="Q253" i="1"/>
  <c r="R253" i="1"/>
  <c r="Q254" i="1"/>
  <c r="Q255" i="1"/>
  <c r="R255" i="1"/>
  <c r="Q256" i="1"/>
  <c r="Q257" i="1"/>
  <c r="R257" i="1"/>
  <c r="Q258" i="1"/>
  <c r="Q259" i="1"/>
  <c r="R259" i="1"/>
  <c r="Q260" i="1"/>
  <c r="AD260" i="1"/>
  <c r="Q261" i="1"/>
  <c r="R261" i="1"/>
  <c r="Q262" i="1"/>
  <c r="Q263" i="1"/>
  <c r="R263" i="1"/>
  <c r="Q264" i="1"/>
  <c r="Q265" i="1"/>
  <c r="R265" i="1"/>
  <c r="Q266" i="1"/>
  <c r="Q267" i="1"/>
  <c r="R267" i="1"/>
  <c r="Q268" i="1"/>
  <c r="Q269" i="1"/>
  <c r="R269" i="1"/>
  <c r="Q270" i="1"/>
  <c r="Q271" i="1"/>
  <c r="R271" i="1"/>
  <c r="Q272" i="1"/>
  <c r="Q273" i="1"/>
  <c r="R273" i="1"/>
  <c r="Q274" i="1"/>
  <c r="Q275" i="1"/>
  <c r="R275" i="1"/>
  <c r="Q276" i="1"/>
  <c r="AD276" i="1"/>
  <c r="Q277" i="1"/>
  <c r="R277" i="1"/>
  <c r="Q278" i="1"/>
  <c r="Q279" i="1"/>
  <c r="R279" i="1"/>
  <c r="Q280" i="1"/>
  <c r="Q281" i="1"/>
  <c r="R281" i="1"/>
  <c r="Q282" i="1"/>
  <c r="Q283" i="1"/>
  <c r="R283" i="1"/>
  <c r="Q284" i="1"/>
  <c r="Q285" i="1"/>
  <c r="R285" i="1"/>
  <c r="Q286" i="1"/>
  <c r="Q287" i="1"/>
  <c r="R287" i="1"/>
  <c r="Q288" i="1"/>
  <c r="Q289" i="1"/>
  <c r="R289" i="1"/>
  <c r="Q290" i="1"/>
  <c r="Q291" i="1"/>
  <c r="R291" i="1"/>
  <c r="Q292" i="1"/>
  <c r="AD292" i="1"/>
  <c r="Q293" i="1"/>
  <c r="R293" i="1"/>
  <c r="Q294" i="1"/>
  <c r="Q295" i="1"/>
  <c r="R295" i="1"/>
  <c r="Q296" i="1"/>
  <c r="AH296" i="1"/>
  <c r="Q297" i="1"/>
  <c r="R297" i="1"/>
  <c r="Q298" i="1"/>
  <c r="Q299" i="1"/>
  <c r="R299" i="1"/>
  <c r="Q300" i="1"/>
  <c r="Q301" i="1"/>
  <c r="R301" i="1"/>
  <c r="Q302" i="1"/>
  <c r="Q303" i="1"/>
  <c r="R303" i="1"/>
  <c r="Q304" i="1"/>
  <c r="AB304" i="1"/>
  <c r="Q305" i="1"/>
  <c r="R305" i="1"/>
  <c r="Q306" i="1"/>
  <c r="Q307" i="1"/>
  <c r="R307" i="1"/>
  <c r="Q308" i="1"/>
  <c r="Q309" i="1"/>
  <c r="R309" i="1"/>
  <c r="Q310" i="1"/>
  <c r="Q311" i="1"/>
  <c r="R311" i="1"/>
  <c r="Q312" i="1"/>
  <c r="AH312" i="1"/>
  <c r="Q313" i="1"/>
  <c r="R313" i="1"/>
  <c r="Q314" i="1"/>
  <c r="Q315" i="1"/>
  <c r="R315" i="1"/>
  <c r="Q316" i="1"/>
  <c r="Q317" i="1"/>
  <c r="R317" i="1"/>
  <c r="Q318" i="1"/>
  <c r="Q319" i="1"/>
  <c r="R319" i="1"/>
  <c r="Q320" i="1"/>
  <c r="AB320" i="1"/>
  <c r="Q321" i="1"/>
  <c r="R321" i="1"/>
  <c r="Q322" i="1"/>
  <c r="Q323" i="1"/>
  <c r="R323" i="1"/>
  <c r="Q324" i="1"/>
  <c r="Q325" i="1"/>
  <c r="R325" i="1"/>
  <c r="Q326" i="1"/>
  <c r="Q327" i="1"/>
  <c r="R327" i="1"/>
  <c r="Q328" i="1"/>
  <c r="AH328" i="1"/>
  <c r="Q329" i="1"/>
  <c r="R329" i="1"/>
  <c r="Q330" i="1"/>
  <c r="Q331" i="1"/>
  <c r="R331" i="1"/>
  <c r="Q332" i="1"/>
  <c r="Q333" i="1"/>
  <c r="R333" i="1"/>
  <c r="Q334" i="1"/>
  <c r="Q335" i="1"/>
  <c r="R335" i="1"/>
  <c r="Q336" i="1"/>
  <c r="AB336" i="1"/>
  <c r="Q337" i="1"/>
  <c r="R337" i="1"/>
  <c r="Q338" i="1"/>
  <c r="Q339" i="1"/>
  <c r="R339" i="1"/>
  <c r="Q340" i="1"/>
  <c r="Q341" i="1"/>
  <c r="R341" i="1"/>
  <c r="Q342" i="1"/>
  <c r="Q343" i="1"/>
  <c r="R343" i="1"/>
  <c r="Q344" i="1"/>
  <c r="AH344" i="1"/>
  <c r="Q345" i="1"/>
  <c r="R345" i="1"/>
  <c r="Q346" i="1"/>
  <c r="Q347" i="1"/>
  <c r="R347" i="1"/>
  <c r="Q348" i="1"/>
  <c r="Q349" i="1"/>
  <c r="R349" i="1"/>
  <c r="Q350" i="1"/>
  <c r="Q351" i="1"/>
  <c r="R351" i="1"/>
  <c r="Q352" i="1"/>
  <c r="AB352" i="1"/>
  <c r="Q353" i="1"/>
  <c r="R353" i="1"/>
  <c r="Q354" i="1"/>
  <c r="Q355" i="1"/>
  <c r="R355" i="1"/>
  <c r="Q356" i="1"/>
  <c r="Q357" i="1"/>
  <c r="R357" i="1"/>
  <c r="Q358" i="1"/>
  <c r="Q359" i="1"/>
  <c r="R359" i="1"/>
  <c r="Q360" i="1"/>
  <c r="AH360" i="1"/>
  <c r="Q361" i="1"/>
  <c r="R361" i="1"/>
  <c r="Q362" i="1"/>
  <c r="Q363" i="1"/>
  <c r="R363" i="1"/>
  <c r="Q364" i="1"/>
  <c r="Q365" i="1"/>
  <c r="R365" i="1"/>
  <c r="Q366" i="1"/>
  <c r="Q367" i="1"/>
  <c r="R367" i="1"/>
  <c r="Q368" i="1"/>
  <c r="AB368" i="1"/>
  <c r="Q369" i="1"/>
  <c r="R369" i="1"/>
  <c r="Q370" i="1"/>
  <c r="Q371" i="1"/>
  <c r="R371" i="1"/>
  <c r="Q372" i="1"/>
  <c r="Q373" i="1"/>
  <c r="R373" i="1"/>
  <c r="Q374" i="1"/>
  <c r="Q375" i="1"/>
  <c r="R375" i="1"/>
  <c r="Q11" i="1"/>
  <c r="R11" i="1"/>
  <c r="N12" i="1"/>
  <c r="O12" i="1"/>
  <c r="N16" i="1"/>
  <c r="O16" i="1"/>
  <c r="N20" i="1"/>
  <c r="O20" i="1"/>
  <c r="N28" i="1"/>
  <c r="O28" i="1"/>
  <c r="N32" i="1"/>
  <c r="O32" i="1"/>
  <c r="N36" i="1"/>
  <c r="O36" i="1"/>
  <c r="N44" i="1"/>
  <c r="O44" i="1"/>
  <c r="N48" i="1"/>
  <c r="O48" i="1"/>
  <c r="N52" i="1"/>
  <c r="O52" i="1"/>
  <c r="N60" i="1"/>
  <c r="O60" i="1"/>
  <c r="N64" i="1"/>
  <c r="O64" i="1"/>
  <c r="N68" i="1"/>
  <c r="O68" i="1"/>
  <c r="N76" i="1"/>
  <c r="O76" i="1"/>
  <c r="N80" i="1"/>
  <c r="O80" i="1"/>
  <c r="N84" i="1"/>
  <c r="O84" i="1"/>
  <c r="N92" i="1"/>
  <c r="O92" i="1"/>
  <c r="N96" i="1"/>
  <c r="O96" i="1"/>
  <c r="N100" i="1"/>
  <c r="O100" i="1"/>
  <c r="N112" i="1"/>
  <c r="O112" i="1"/>
  <c r="N116" i="1"/>
  <c r="O116" i="1"/>
  <c r="N144" i="1"/>
  <c r="O144" i="1"/>
  <c r="N148" i="1"/>
  <c r="O148" i="1"/>
  <c r="N176" i="1"/>
  <c r="O176" i="1"/>
  <c r="N180" i="1"/>
  <c r="O180" i="1"/>
  <c r="N208" i="1"/>
  <c r="O208" i="1"/>
  <c r="N212" i="1"/>
  <c r="O212" i="1"/>
  <c r="N240" i="1"/>
  <c r="O240" i="1"/>
  <c r="N244" i="1"/>
  <c r="O244" i="1"/>
  <c r="N272" i="1"/>
  <c r="O272" i="1"/>
  <c r="N276" i="1"/>
  <c r="O276" i="1"/>
  <c r="N304" i="1"/>
  <c r="O304" i="1"/>
  <c r="N308" i="1"/>
  <c r="O308" i="1"/>
  <c r="N336" i="1"/>
  <c r="O336" i="1"/>
  <c r="N340" i="1"/>
  <c r="O340" i="1"/>
  <c r="N368" i="1"/>
  <c r="O368" i="1"/>
  <c r="N372" i="1"/>
  <c r="O372" i="1"/>
  <c r="N13" i="1"/>
  <c r="O13" i="1"/>
  <c r="N14" i="1"/>
  <c r="O14" i="1"/>
  <c r="N15" i="1"/>
  <c r="O15" i="1"/>
  <c r="N17" i="1"/>
  <c r="O17" i="1"/>
  <c r="N18" i="1"/>
  <c r="O18" i="1"/>
  <c r="N19" i="1"/>
  <c r="O19" i="1"/>
  <c r="N21" i="1"/>
  <c r="O21" i="1"/>
  <c r="N22" i="1"/>
  <c r="O22" i="1"/>
  <c r="N23" i="1"/>
  <c r="O23" i="1"/>
  <c r="N24" i="1"/>
  <c r="O24" i="1"/>
  <c r="N25" i="1"/>
  <c r="O25" i="1"/>
  <c r="N26" i="1"/>
  <c r="O26" i="1"/>
  <c r="N27" i="1"/>
  <c r="O27" i="1"/>
  <c r="N29" i="1"/>
  <c r="O29" i="1"/>
  <c r="N30" i="1"/>
  <c r="O30" i="1"/>
  <c r="N31" i="1"/>
  <c r="O31" i="1"/>
  <c r="N33" i="1"/>
  <c r="O33" i="1"/>
  <c r="N34" i="1"/>
  <c r="O34" i="1"/>
  <c r="N35" i="1"/>
  <c r="O35" i="1"/>
  <c r="N37" i="1"/>
  <c r="O37" i="1"/>
  <c r="N38" i="1"/>
  <c r="O38" i="1"/>
  <c r="N39" i="1"/>
  <c r="O39" i="1"/>
  <c r="N40" i="1"/>
  <c r="O40" i="1"/>
  <c r="N41" i="1"/>
  <c r="O41" i="1"/>
  <c r="N42" i="1"/>
  <c r="O42" i="1"/>
  <c r="N43" i="1"/>
  <c r="O43" i="1"/>
  <c r="N45" i="1"/>
  <c r="O45" i="1"/>
  <c r="N46" i="1"/>
  <c r="O46" i="1"/>
  <c r="N47" i="1"/>
  <c r="O47" i="1"/>
  <c r="N49" i="1"/>
  <c r="O49" i="1"/>
  <c r="N50" i="1"/>
  <c r="O50" i="1"/>
  <c r="N51" i="1"/>
  <c r="O51" i="1"/>
  <c r="N53" i="1"/>
  <c r="O53" i="1"/>
  <c r="N54" i="1"/>
  <c r="O54" i="1"/>
  <c r="N55" i="1"/>
  <c r="O55" i="1"/>
  <c r="N56" i="1"/>
  <c r="O56" i="1"/>
  <c r="N57" i="1"/>
  <c r="O57" i="1"/>
  <c r="N58" i="1"/>
  <c r="O58" i="1"/>
  <c r="N59" i="1"/>
  <c r="O59" i="1"/>
  <c r="N61" i="1"/>
  <c r="O61" i="1"/>
  <c r="N62" i="1"/>
  <c r="O62" i="1"/>
  <c r="N63" i="1"/>
  <c r="O63" i="1"/>
  <c r="N65" i="1"/>
  <c r="O65" i="1"/>
  <c r="N66" i="1"/>
  <c r="O66" i="1"/>
  <c r="N67" i="1"/>
  <c r="O67" i="1"/>
  <c r="N69" i="1"/>
  <c r="O69" i="1"/>
  <c r="N70" i="1"/>
  <c r="O70" i="1"/>
  <c r="N71" i="1"/>
  <c r="O71" i="1"/>
  <c r="N72" i="1"/>
  <c r="O72" i="1"/>
  <c r="N73" i="1"/>
  <c r="O73" i="1"/>
  <c r="N74" i="1"/>
  <c r="O74" i="1"/>
  <c r="N75" i="1"/>
  <c r="O75" i="1"/>
  <c r="N77" i="1"/>
  <c r="O77" i="1"/>
  <c r="N78" i="1"/>
  <c r="O78" i="1"/>
  <c r="N79" i="1"/>
  <c r="O79" i="1"/>
  <c r="N81" i="1"/>
  <c r="O81" i="1"/>
  <c r="N82" i="1"/>
  <c r="O82" i="1"/>
  <c r="N83" i="1"/>
  <c r="O83" i="1"/>
  <c r="N85" i="1"/>
  <c r="O85" i="1"/>
  <c r="N86" i="1"/>
  <c r="O86" i="1"/>
  <c r="N87" i="1"/>
  <c r="O87" i="1"/>
  <c r="N88" i="1"/>
  <c r="O88" i="1"/>
  <c r="N89" i="1"/>
  <c r="O89" i="1"/>
  <c r="N90" i="1"/>
  <c r="O90" i="1"/>
  <c r="N91" i="1"/>
  <c r="O91" i="1"/>
  <c r="N93" i="1"/>
  <c r="O93" i="1"/>
  <c r="N94" i="1"/>
  <c r="O94" i="1"/>
  <c r="N95" i="1"/>
  <c r="O95" i="1"/>
  <c r="N97" i="1"/>
  <c r="O97" i="1"/>
  <c r="N98" i="1"/>
  <c r="O98" i="1"/>
  <c r="N99" i="1"/>
  <c r="O99" i="1"/>
  <c r="N101" i="1"/>
  <c r="O101" i="1"/>
  <c r="N102" i="1"/>
  <c r="O102" i="1"/>
  <c r="N103" i="1"/>
  <c r="O103" i="1"/>
  <c r="N104" i="1"/>
  <c r="O104" i="1"/>
  <c r="N105" i="1"/>
  <c r="O105" i="1"/>
  <c r="N106" i="1"/>
  <c r="O106" i="1"/>
  <c r="N107" i="1"/>
  <c r="O107" i="1"/>
  <c r="N108" i="1"/>
  <c r="O108" i="1"/>
  <c r="N109" i="1"/>
  <c r="O109" i="1"/>
  <c r="N110" i="1"/>
  <c r="O110" i="1"/>
  <c r="N111" i="1"/>
  <c r="O111" i="1"/>
  <c r="N113" i="1"/>
  <c r="O113" i="1"/>
  <c r="N114" i="1"/>
  <c r="O114" i="1"/>
  <c r="N115" i="1"/>
  <c r="O115" i="1"/>
  <c r="N117" i="1"/>
  <c r="O117" i="1"/>
  <c r="N118" i="1"/>
  <c r="O118" i="1"/>
  <c r="N119" i="1"/>
  <c r="O119" i="1"/>
  <c r="N120" i="1"/>
  <c r="O120" i="1"/>
  <c r="N121" i="1"/>
  <c r="O121" i="1"/>
  <c r="N122" i="1"/>
  <c r="O122" i="1"/>
  <c r="N123" i="1"/>
  <c r="O123" i="1"/>
  <c r="N124" i="1"/>
  <c r="O124" i="1"/>
  <c r="N125" i="1"/>
  <c r="O125" i="1"/>
  <c r="N126" i="1"/>
  <c r="O126" i="1"/>
  <c r="N127" i="1"/>
  <c r="O127" i="1"/>
  <c r="N128" i="1"/>
  <c r="O128" i="1"/>
  <c r="N129" i="1"/>
  <c r="O129" i="1"/>
  <c r="N130" i="1"/>
  <c r="O130" i="1"/>
  <c r="N131" i="1"/>
  <c r="O131" i="1"/>
  <c r="N132" i="1"/>
  <c r="O132" i="1"/>
  <c r="N133" i="1"/>
  <c r="O133" i="1"/>
  <c r="N134" i="1"/>
  <c r="O134" i="1"/>
  <c r="N135" i="1"/>
  <c r="O135" i="1"/>
  <c r="N136" i="1"/>
  <c r="O136" i="1"/>
  <c r="N137" i="1"/>
  <c r="O137" i="1"/>
  <c r="N138" i="1"/>
  <c r="O138" i="1"/>
  <c r="N139" i="1"/>
  <c r="O139" i="1"/>
  <c r="N140" i="1"/>
  <c r="O140" i="1"/>
  <c r="N141" i="1"/>
  <c r="O141" i="1"/>
  <c r="N142" i="1"/>
  <c r="O142" i="1"/>
  <c r="N143" i="1"/>
  <c r="O143" i="1"/>
  <c r="N145" i="1"/>
  <c r="O145" i="1"/>
  <c r="N146" i="1"/>
  <c r="O146" i="1"/>
  <c r="N147" i="1"/>
  <c r="O147" i="1"/>
  <c r="N149" i="1"/>
  <c r="O149" i="1"/>
  <c r="N150" i="1"/>
  <c r="O150" i="1"/>
  <c r="N151" i="1"/>
  <c r="O151" i="1"/>
  <c r="N152" i="1"/>
  <c r="O152" i="1"/>
  <c r="N153" i="1"/>
  <c r="O153" i="1"/>
  <c r="N154" i="1"/>
  <c r="O154" i="1"/>
  <c r="N155" i="1"/>
  <c r="O155" i="1"/>
  <c r="N156" i="1"/>
  <c r="O156" i="1"/>
  <c r="N157" i="1"/>
  <c r="O157" i="1"/>
  <c r="N158" i="1"/>
  <c r="O158" i="1"/>
  <c r="N159" i="1"/>
  <c r="O159" i="1"/>
  <c r="N160" i="1"/>
  <c r="O160" i="1"/>
  <c r="N161" i="1"/>
  <c r="O161" i="1"/>
  <c r="N162" i="1"/>
  <c r="O162" i="1"/>
  <c r="N163" i="1"/>
  <c r="O163" i="1"/>
  <c r="N164" i="1"/>
  <c r="O164" i="1"/>
  <c r="N165" i="1"/>
  <c r="O165" i="1"/>
  <c r="N166" i="1"/>
  <c r="O166" i="1"/>
  <c r="N167" i="1"/>
  <c r="O167" i="1"/>
  <c r="N168" i="1"/>
  <c r="O168" i="1"/>
  <c r="N169" i="1"/>
  <c r="O169" i="1"/>
  <c r="N170" i="1"/>
  <c r="O170" i="1"/>
  <c r="N171" i="1"/>
  <c r="O171" i="1"/>
  <c r="N172" i="1"/>
  <c r="O172" i="1"/>
  <c r="N173" i="1"/>
  <c r="O173" i="1"/>
  <c r="N174" i="1"/>
  <c r="O174" i="1"/>
  <c r="N175" i="1"/>
  <c r="O175" i="1"/>
  <c r="N177" i="1"/>
  <c r="O177" i="1"/>
  <c r="N178" i="1"/>
  <c r="O178" i="1"/>
  <c r="N179" i="1"/>
  <c r="O179" i="1"/>
  <c r="N181" i="1"/>
  <c r="O181" i="1"/>
  <c r="N182" i="1"/>
  <c r="O182" i="1"/>
  <c r="N183" i="1"/>
  <c r="O183" i="1"/>
  <c r="N184" i="1"/>
  <c r="O184" i="1"/>
  <c r="N185" i="1"/>
  <c r="O185" i="1"/>
  <c r="N186" i="1"/>
  <c r="O186" i="1"/>
  <c r="N187" i="1"/>
  <c r="O187" i="1"/>
  <c r="N188" i="1"/>
  <c r="O188" i="1"/>
  <c r="N189" i="1"/>
  <c r="O189" i="1"/>
  <c r="N190" i="1"/>
  <c r="O190" i="1"/>
  <c r="N191" i="1"/>
  <c r="O191" i="1"/>
  <c r="N192" i="1"/>
  <c r="O192" i="1"/>
  <c r="N193" i="1"/>
  <c r="O193" i="1"/>
  <c r="N194" i="1"/>
  <c r="O194" i="1"/>
  <c r="N195" i="1"/>
  <c r="O195" i="1"/>
  <c r="N196" i="1"/>
  <c r="O196" i="1"/>
  <c r="N197" i="1"/>
  <c r="O197" i="1"/>
  <c r="N198" i="1"/>
  <c r="O198" i="1"/>
  <c r="N199" i="1"/>
  <c r="O199" i="1"/>
  <c r="N200" i="1"/>
  <c r="O200" i="1"/>
  <c r="N201" i="1"/>
  <c r="O201" i="1"/>
  <c r="N202" i="1"/>
  <c r="O202" i="1"/>
  <c r="N203" i="1"/>
  <c r="O203" i="1"/>
  <c r="N204" i="1"/>
  <c r="O204" i="1"/>
  <c r="N205" i="1"/>
  <c r="O205" i="1"/>
  <c r="N206" i="1"/>
  <c r="O206" i="1"/>
  <c r="N207" i="1"/>
  <c r="O207" i="1"/>
  <c r="N209" i="1"/>
  <c r="O209" i="1"/>
  <c r="N210" i="1"/>
  <c r="O210" i="1"/>
  <c r="N211" i="1"/>
  <c r="O211" i="1"/>
  <c r="N213" i="1"/>
  <c r="O213" i="1"/>
  <c r="N214" i="1"/>
  <c r="O214" i="1"/>
  <c r="N215" i="1"/>
  <c r="O215" i="1"/>
  <c r="N216" i="1"/>
  <c r="O216" i="1"/>
  <c r="N217" i="1"/>
  <c r="O217" i="1"/>
  <c r="N218" i="1"/>
  <c r="O218" i="1"/>
  <c r="N219" i="1"/>
  <c r="O219" i="1"/>
  <c r="N220" i="1"/>
  <c r="O220" i="1"/>
  <c r="N221" i="1"/>
  <c r="O221" i="1"/>
  <c r="N222" i="1"/>
  <c r="O222" i="1"/>
  <c r="N223" i="1"/>
  <c r="O223" i="1"/>
  <c r="N224" i="1"/>
  <c r="O224" i="1"/>
  <c r="N225" i="1"/>
  <c r="O225" i="1"/>
  <c r="N226" i="1"/>
  <c r="O226" i="1"/>
  <c r="N227" i="1"/>
  <c r="O227" i="1"/>
  <c r="N228" i="1"/>
  <c r="O228" i="1"/>
  <c r="N229" i="1"/>
  <c r="O229" i="1"/>
  <c r="N230" i="1"/>
  <c r="O230" i="1"/>
  <c r="N231" i="1"/>
  <c r="O231" i="1"/>
  <c r="N232" i="1"/>
  <c r="O232" i="1"/>
  <c r="N233" i="1"/>
  <c r="O233" i="1"/>
  <c r="N234" i="1"/>
  <c r="O234" i="1"/>
  <c r="N235" i="1"/>
  <c r="O235" i="1"/>
  <c r="N236" i="1"/>
  <c r="O236" i="1"/>
  <c r="N237" i="1"/>
  <c r="O237" i="1"/>
  <c r="N238" i="1"/>
  <c r="O238" i="1"/>
  <c r="N239" i="1"/>
  <c r="O239" i="1"/>
  <c r="N241" i="1"/>
  <c r="O241" i="1"/>
  <c r="N242" i="1"/>
  <c r="O242" i="1"/>
  <c r="N243" i="1"/>
  <c r="O243" i="1"/>
  <c r="N245" i="1"/>
  <c r="O245" i="1"/>
  <c r="N246" i="1"/>
  <c r="O246" i="1"/>
  <c r="N247" i="1"/>
  <c r="O247" i="1"/>
  <c r="N248" i="1"/>
  <c r="O248" i="1"/>
  <c r="N249" i="1"/>
  <c r="O249" i="1"/>
  <c r="N250" i="1"/>
  <c r="O250" i="1"/>
  <c r="N251" i="1"/>
  <c r="O251" i="1"/>
  <c r="N252" i="1"/>
  <c r="O252" i="1"/>
  <c r="N253" i="1"/>
  <c r="O253" i="1"/>
  <c r="N254" i="1"/>
  <c r="O254" i="1"/>
  <c r="N255" i="1"/>
  <c r="O255" i="1"/>
  <c r="N256" i="1"/>
  <c r="O256" i="1"/>
  <c r="N257" i="1"/>
  <c r="O257" i="1"/>
  <c r="N258" i="1"/>
  <c r="O258" i="1"/>
  <c r="N259" i="1"/>
  <c r="O259" i="1"/>
  <c r="N260" i="1"/>
  <c r="O260" i="1"/>
  <c r="N261" i="1"/>
  <c r="O261" i="1"/>
  <c r="N262" i="1"/>
  <c r="O262" i="1"/>
  <c r="N263" i="1"/>
  <c r="O263" i="1"/>
  <c r="N264" i="1"/>
  <c r="O264" i="1"/>
  <c r="N265" i="1"/>
  <c r="O265" i="1"/>
  <c r="N266" i="1"/>
  <c r="O266" i="1"/>
  <c r="N267" i="1"/>
  <c r="O267" i="1"/>
  <c r="N268" i="1"/>
  <c r="O268" i="1"/>
  <c r="N269" i="1"/>
  <c r="O269" i="1"/>
  <c r="N270" i="1"/>
  <c r="O270" i="1"/>
  <c r="N271" i="1"/>
  <c r="O271" i="1"/>
  <c r="N273" i="1"/>
  <c r="O273" i="1"/>
  <c r="N274" i="1"/>
  <c r="O274" i="1"/>
  <c r="N275" i="1"/>
  <c r="O275" i="1"/>
  <c r="N277" i="1"/>
  <c r="O277" i="1"/>
  <c r="N278" i="1"/>
  <c r="O278" i="1"/>
  <c r="N279" i="1"/>
  <c r="O279" i="1"/>
  <c r="N280" i="1"/>
  <c r="O280" i="1"/>
  <c r="N281" i="1"/>
  <c r="O281" i="1"/>
  <c r="N282" i="1"/>
  <c r="O282" i="1"/>
  <c r="N283" i="1"/>
  <c r="O283" i="1"/>
  <c r="N284" i="1"/>
  <c r="O284" i="1"/>
  <c r="N285" i="1"/>
  <c r="O285" i="1"/>
  <c r="N286" i="1"/>
  <c r="O286" i="1"/>
  <c r="N287" i="1"/>
  <c r="O287" i="1"/>
  <c r="N288" i="1"/>
  <c r="O288" i="1"/>
  <c r="N289" i="1"/>
  <c r="O289" i="1"/>
  <c r="N290" i="1"/>
  <c r="O290" i="1"/>
  <c r="N291" i="1"/>
  <c r="O291" i="1"/>
  <c r="N292" i="1"/>
  <c r="O292" i="1"/>
  <c r="N293" i="1"/>
  <c r="O293" i="1"/>
  <c r="N294" i="1"/>
  <c r="O294" i="1"/>
  <c r="N295" i="1"/>
  <c r="O295" i="1"/>
  <c r="N296" i="1"/>
  <c r="O296" i="1"/>
  <c r="N297" i="1"/>
  <c r="O297" i="1"/>
  <c r="N298" i="1"/>
  <c r="O298" i="1"/>
  <c r="N299" i="1"/>
  <c r="O299" i="1"/>
  <c r="N300" i="1"/>
  <c r="O300" i="1"/>
  <c r="N301" i="1"/>
  <c r="O301" i="1"/>
  <c r="N302" i="1"/>
  <c r="O302" i="1"/>
  <c r="N303" i="1"/>
  <c r="O303" i="1"/>
  <c r="N305" i="1"/>
  <c r="O305" i="1"/>
  <c r="N306" i="1"/>
  <c r="O306" i="1"/>
  <c r="N307" i="1"/>
  <c r="O307" i="1"/>
  <c r="N309" i="1"/>
  <c r="O309" i="1"/>
  <c r="N310" i="1"/>
  <c r="O310" i="1"/>
  <c r="N311" i="1"/>
  <c r="O311" i="1"/>
  <c r="N312" i="1"/>
  <c r="O312" i="1"/>
  <c r="N313" i="1"/>
  <c r="O313" i="1"/>
  <c r="N314" i="1"/>
  <c r="O314" i="1"/>
  <c r="N315" i="1"/>
  <c r="O315" i="1"/>
  <c r="N316" i="1"/>
  <c r="O316" i="1"/>
  <c r="N317" i="1"/>
  <c r="O317" i="1"/>
  <c r="N318" i="1"/>
  <c r="O318" i="1"/>
  <c r="N319" i="1"/>
  <c r="O319" i="1"/>
  <c r="N320" i="1"/>
  <c r="O320" i="1"/>
  <c r="N321" i="1"/>
  <c r="O321" i="1"/>
  <c r="N322" i="1"/>
  <c r="O322" i="1"/>
  <c r="N323" i="1"/>
  <c r="O323" i="1"/>
  <c r="N324" i="1"/>
  <c r="O324" i="1"/>
  <c r="N325" i="1"/>
  <c r="O325" i="1"/>
  <c r="N326" i="1"/>
  <c r="O326" i="1"/>
  <c r="N327" i="1"/>
  <c r="O327" i="1"/>
  <c r="N328" i="1"/>
  <c r="O328" i="1"/>
  <c r="N329" i="1"/>
  <c r="O329" i="1"/>
  <c r="N330" i="1"/>
  <c r="O330" i="1"/>
  <c r="N331" i="1"/>
  <c r="O331" i="1"/>
  <c r="N332" i="1"/>
  <c r="O332" i="1"/>
  <c r="N333" i="1"/>
  <c r="O333" i="1"/>
  <c r="N334" i="1"/>
  <c r="O334" i="1"/>
  <c r="N335" i="1"/>
  <c r="O335" i="1"/>
  <c r="N337" i="1"/>
  <c r="O337" i="1"/>
  <c r="N338" i="1"/>
  <c r="O338" i="1"/>
  <c r="N339" i="1"/>
  <c r="O339" i="1"/>
  <c r="N341" i="1"/>
  <c r="O341" i="1"/>
  <c r="N342" i="1"/>
  <c r="O342" i="1"/>
  <c r="N343" i="1"/>
  <c r="O343" i="1"/>
  <c r="N344" i="1"/>
  <c r="O344" i="1"/>
  <c r="N345" i="1"/>
  <c r="O345" i="1"/>
  <c r="N346" i="1"/>
  <c r="O346" i="1"/>
  <c r="N347" i="1"/>
  <c r="O347" i="1"/>
  <c r="N348" i="1"/>
  <c r="O348" i="1"/>
  <c r="N349" i="1"/>
  <c r="O349" i="1"/>
  <c r="N350" i="1"/>
  <c r="O350" i="1"/>
  <c r="N351" i="1"/>
  <c r="O351" i="1"/>
  <c r="N352" i="1"/>
  <c r="O352" i="1"/>
  <c r="N353" i="1"/>
  <c r="O353" i="1"/>
  <c r="N354" i="1"/>
  <c r="O354" i="1"/>
  <c r="N355" i="1"/>
  <c r="O355" i="1"/>
  <c r="N356" i="1"/>
  <c r="O356" i="1"/>
  <c r="N357" i="1"/>
  <c r="O357" i="1"/>
  <c r="N358" i="1"/>
  <c r="O358" i="1"/>
  <c r="N359" i="1"/>
  <c r="O359" i="1"/>
  <c r="N360" i="1"/>
  <c r="O360" i="1"/>
  <c r="N361" i="1"/>
  <c r="O361" i="1"/>
  <c r="N362" i="1"/>
  <c r="O362" i="1"/>
  <c r="N363" i="1"/>
  <c r="O363" i="1"/>
  <c r="N364" i="1"/>
  <c r="O364" i="1"/>
  <c r="N365" i="1"/>
  <c r="O365" i="1"/>
  <c r="N366" i="1"/>
  <c r="O366" i="1"/>
  <c r="N367" i="1"/>
  <c r="O367" i="1"/>
  <c r="N369" i="1"/>
  <c r="O369" i="1"/>
  <c r="N370" i="1"/>
  <c r="O370" i="1"/>
  <c r="N371" i="1"/>
  <c r="O371" i="1"/>
  <c r="N373" i="1"/>
  <c r="O373" i="1"/>
  <c r="N374" i="1"/>
  <c r="O374" i="1"/>
  <c r="N375" i="1"/>
  <c r="O375" i="1"/>
  <c r="N11" i="1"/>
  <c r="O11" i="1"/>
  <c r="AI13" i="1"/>
  <c r="AJ13" i="1"/>
  <c r="AK13" i="1"/>
  <c r="AI14" i="1"/>
  <c r="AI15" i="1"/>
  <c r="AJ15" i="1"/>
  <c r="AK15" i="1"/>
  <c r="AI17" i="1"/>
  <c r="AJ17" i="1"/>
  <c r="AK17" i="1"/>
  <c r="AS17" i="1"/>
  <c r="AI18" i="1"/>
  <c r="AI19" i="1"/>
  <c r="AJ19" i="1"/>
  <c r="AK19" i="1"/>
  <c r="AI21" i="1"/>
  <c r="AJ21" i="1"/>
  <c r="AK21" i="1"/>
  <c r="AI22" i="1"/>
  <c r="AI23" i="1"/>
  <c r="AJ23" i="1"/>
  <c r="AK23" i="1"/>
  <c r="AS23" i="1"/>
  <c r="AI25" i="1"/>
  <c r="AJ25" i="1"/>
  <c r="AK25" i="1"/>
  <c r="AS25" i="1"/>
  <c r="AI26" i="1"/>
  <c r="AI27" i="1"/>
  <c r="AJ27" i="1"/>
  <c r="AK27" i="1"/>
  <c r="AS27" i="1"/>
  <c r="AI29" i="1"/>
  <c r="AJ29" i="1"/>
  <c r="AK29" i="1"/>
  <c r="AI30" i="1"/>
  <c r="AI31" i="1"/>
  <c r="AJ31" i="1"/>
  <c r="AK31" i="1"/>
  <c r="AI33" i="1"/>
  <c r="AJ33" i="1"/>
  <c r="AK33" i="1"/>
  <c r="AS33" i="1"/>
  <c r="AI34" i="1"/>
  <c r="AI35" i="1"/>
  <c r="AJ35" i="1"/>
  <c r="AK35" i="1"/>
  <c r="AI37" i="1"/>
  <c r="AJ37" i="1"/>
  <c r="AK37" i="1"/>
  <c r="AI38" i="1"/>
  <c r="AI39" i="1"/>
  <c r="AJ39" i="1"/>
  <c r="AK39" i="1"/>
  <c r="AS39" i="1"/>
  <c r="AI41" i="1"/>
  <c r="AJ41" i="1"/>
  <c r="AK41" i="1"/>
  <c r="AS41" i="1"/>
  <c r="AI42" i="1"/>
  <c r="AI43" i="1"/>
  <c r="AJ43" i="1"/>
  <c r="AK43" i="1"/>
  <c r="AS43" i="1"/>
  <c r="AI45" i="1"/>
  <c r="AJ45" i="1"/>
  <c r="AK45" i="1"/>
  <c r="AI46" i="1"/>
  <c r="AI47" i="1"/>
  <c r="AJ47" i="1"/>
  <c r="AK47" i="1"/>
  <c r="AI49" i="1"/>
  <c r="AJ49" i="1"/>
  <c r="AK49" i="1"/>
  <c r="AS49" i="1"/>
  <c r="AI50" i="1"/>
  <c r="AI51" i="1"/>
  <c r="AJ51" i="1"/>
  <c r="AK51" i="1"/>
  <c r="AI53" i="1"/>
  <c r="AJ53" i="1"/>
  <c r="AK53" i="1"/>
  <c r="AI54" i="1"/>
  <c r="AI55" i="1"/>
  <c r="AJ55" i="1"/>
  <c r="AK55" i="1"/>
  <c r="AS55" i="1"/>
  <c r="AI57" i="1"/>
  <c r="AJ57" i="1"/>
  <c r="AK57" i="1"/>
  <c r="AS57" i="1"/>
  <c r="AI58" i="1"/>
  <c r="AI59" i="1"/>
  <c r="AJ59" i="1"/>
  <c r="AK59" i="1"/>
  <c r="AS59" i="1"/>
  <c r="AI61" i="1"/>
  <c r="AJ61" i="1"/>
  <c r="AK61" i="1"/>
  <c r="AI62" i="1"/>
  <c r="AI63" i="1"/>
  <c r="AJ63" i="1"/>
  <c r="AK63" i="1"/>
  <c r="AI65" i="1"/>
  <c r="AJ65" i="1"/>
  <c r="AK65" i="1"/>
  <c r="AS65" i="1"/>
  <c r="AI66" i="1"/>
  <c r="AI67" i="1"/>
  <c r="AJ67" i="1"/>
  <c r="AK67" i="1"/>
  <c r="AI69" i="1"/>
  <c r="AJ69" i="1"/>
  <c r="AK69" i="1"/>
  <c r="AI70" i="1"/>
  <c r="AI71" i="1"/>
  <c r="AJ71" i="1"/>
  <c r="AK71" i="1"/>
  <c r="AS71" i="1"/>
  <c r="AI73" i="1"/>
  <c r="AJ73" i="1"/>
  <c r="AK73" i="1"/>
  <c r="AS73" i="1"/>
  <c r="AI74" i="1"/>
  <c r="AI75" i="1"/>
  <c r="AJ75" i="1"/>
  <c r="AK75" i="1"/>
  <c r="AS75" i="1"/>
  <c r="AI77" i="1"/>
  <c r="AJ77" i="1"/>
  <c r="AK77" i="1"/>
  <c r="AI78" i="1"/>
  <c r="AI79" i="1"/>
  <c r="AJ79" i="1"/>
  <c r="AK79" i="1"/>
  <c r="AI81" i="1"/>
  <c r="AJ81" i="1"/>
  <c r="AK81" i="1"/>
  <c r="AS81" i="1"/>
  <c r="AI82" i="1"/>
  <c r="AI83" i="1"/>
  <c r="AJ83" i="1"/>
  <c r="AK83" i="1"/>
  <c r="AI85" i="1"/>
  <c r="AJ85" i="1"/>
  <c r="AK85" i="1"/>
  <c r="AI86" i="1"/>
  <c r="AI87" i="1"/>
  <c r="AJ87" i="1"/>
  <c r="AK87" i="1"/>
  <c r="AS87" i="1"/>
  <c r="AI89" i="1"/>
  <c r="AJ89" i="1"/>
  <c r="AK89" i="1"/>
  <c r="AS89" i="1"/>
  <c r="AI90" i="1"/>
  <c r="AI91" i="1"/>
  <c r="AJ91" i="1"/>
  <c r="AK91" i="1"/>
  <c r="AS91" i="1"/>
  <c r="AI93" i="1"/>
  <c r="AJ93" i="1"/>
  <c r="AK93" i="1"/>
  <c r="AI94" i="1"/>
  <c r="AI95" i="1"/>
  <c r="AJ95" i="1"/>
  <c r="AK95" i="1"/>
  <c r="AI97" i="1"/>
  <c r="AJ97" i="1"/>
  <c r="AK97" i="1"/>
  <c r="AS97" i="1"/>
  <c r="AI98" i="1"/>
  <c r="AI99" i="1"/>
  <c r="AJ99" i="1"/>
  <c r="AK99" i="1"/>
  <c r="AI101" i="1"/>
  <c r="AJ101" i="1"/>
  <c r="AK101" i="1"/>
  <c r="AI102" i="1"/>
  <c r="AI103" i="1"/>
  <c r="AJ103" i="1"/>
  <c r="AK103" i="1"/>
  <c r="AI105" i="1"/>
  <c r="AJ105" i="1"/>
  <c r="AK105" i="1"/>
  <c r="AS105" i="1"/>
  <c r="AI106" i="1"/>
  <c r="AI107" i="1"/>
  <c r="AJ107" i="1"/>
  <c r="AK107" i="1"/>
  <c r="AS107" i="1"/>
  <c r="AI109" i="1"/>
  <c r="AJ109" i="1"/>
  <c r="AK109" i="1"/>
  <c r="AI110" i="1"/>
  <c r="AI111" i="1"/>
  <c r="AJ111" i="1"/>
  <c r="AK111" i="1"/>
  <c r="AI113" i="1"/>
  <c r="AJ113" i="1"/>
  <c r="AK113" i="1"/>
  <c r="AS113" i="1"/>
  <c r="AI114" i="1"/>
  <c r="AI115" i="1"/>
  <c r="AJ115" i="1"/>
  <c r="AK115" i="1"/>
  <c r="AI117" i="1"/>
  <c r="AJ117" i="1"/>
  <c r="AK117" i="1"/>
  <c r="AI118" i="1"/>
  <c r="AI119" i="1"/>
  <c r="AJ119" i="1"/>
  <c r="AK119" i="1"/>
  <c r="AS119" i="1"/>
  <c r="AI121" i="1"/>
  <c r="AJ121" i="1"/>
  <c r="AK121" i="1"/>
  <c r="AS121" i="1"/>
  <c r="AI122" i="1"/>
  <c r="AI123" i="1"/>
  <c r="AJ123" i="1"/>
  <c r="AK123" i="1"/>
  <c r="AS123" i="1"/>
  <c r="AI125" i="1"/>
  <c r="AJ125" i="1"/>
  <c r="AK125" i="1"/>
  <c r="AI126" i="1"/>
  <c r="AI127" i="1"/>
  <c r="AJ127" i="1"/>
  <c r="AK127" i="1"/>
  <c r="AI129" i="1"/>
  <c r="AJ129" i="1"/>
  <c r="AK129" i="1"/>
  <c r="AS129" i="1"/>
  <c r="AI130" i="1"/>
  <c r="AI131" i="1"/>
  <c r="AJ131" i="1"/>
  <c r="AK131" i="1"/>
  <c r="AI133" i="1"/>
  <c r="AJ133" i="1"/>
  <c r="AK133" i="1"/>
  <c r="AI134" i="1"/>
  <c r="AI135" i="1"/>
  <c r="AJ135" i="1"/>
  <c r="AK135" i="1"/>
  <c r="AS135" i="1"/>
  <c r="AI137" i="1"/>
  <c r="AJ137" i="1"/>
  <c r="AK137" i="1"/>
  <c r="AS137" i="1"/>
  <c r="AI138" i="1"/>
  <c r="AI139" i="1"/>
  <c r="AJ139" i="1"/>
  <c r="AK139" i="1"/>
  <c r="AS139" i="1"/>
  <c r="AI141" i="1"/>
  <c r="AJ141" i="1"/>
  <c r="AK141" i="1"/>
  <c r="AI142" i="1"/>
  <c r="AI143" i="1"/>
  <c r="AJ143" i="1"/>
  <c r="AK143" i="1"/>
  <c r="AI145" i="1"/>
  <c r="AJ145" i="1"/>
  <c r="AK145" i="1"/>
  <c r="AS145" i="1"/>
  <c r="AI146" i="1"/>
  <c r="AI147" i="1"/>
  <c r="AJ147" i="1"/>
  <c r="AK147" i="1"/>
  <c r="AI149" i="1"/>
  <c r="AJ149" i="1"/>
  <c r="AK149" i="1"/>
  <c r="AI150" i="1"/>
  <c r="AI151" i="1"/>
  <c r="AJ151" i="1"/>
  <c r="AK151" i="1"/>
  <c r="AS151" i="1"/>
  <c r="AI153" i="1"/>
  <c r="AJ153" i="1"/>
  <c r="AK153" i="1"/>
  <c r="AS153" i="1"/>
  <c r="AI154" i="1"/>
  <c r="AI155" i="1"/>
  <c r="AJ155" i="1"/>
  <c r="AK155" i="1"/>
  <c r="AS155" i="1"/>
  <c r="AI157" i="1"/>
  <c r="AJ157" i="1"/>
  <c r="AK157" i="1"/>
  <c r="AI158" i="1"/>
  <c r="AI159" i="1"/>
  <c r="AJ159" i="1"/>
  <c r="AK159" i="1"/>
  <c r="AI161" i="1"/>
  <c r="AJ161" i="1"/>
  <c r="AK161" i="1"/>
  <c r="AS161" i="1"/>
  <c r="AI162" i="1"/>
  <c r="AI163" i="1"/>
  <c r="AJ163" i="1"/>
  <c r="AK163" i="1"/>
  <c r="AI165" i="1"/>
  <c r="AJ165" i="1"/>
  <c r="AK165" i="1"/>
  <c r="AI166" i="1"/>
  <c r="AI167" i="1"/>
  <c r="AJ167" i="1"/>
  <c r="AK167" i="1"/>
  <c r="AS167" i="1"/>
  <c r="AI169" i="1"/>
  <c r="AJ169" i="1"/>
  <c r="AK169" i="1"/>
  <c r="AS169" i="1"/>
  <c r="AI170" i="1"/>
  <c r="AI171" i="1"/>
  <c r="AJ171" i="1"/>
  <c r="AK171" i="1"/>
  <c r="AS171" i="1"/>
  <c r="AI173" i="1"/>
  <c r="AJ173" i="1"/>
  <c r="AK173" i="1"/>
  <c r="AI174" i="1"/>
  <c r="AI175" i="1"/>
  <c r="AJ175" i="1"/>
  <c r="AK175" i="1"/>
  <c r="AI177" i="1"/>
  <c r="AJ177" i="1"/>
  <c r="AK177" i="1"/>
  <c r="AS177" i="1"/>
  <c r="AI178" i="1"/>
  <c r="AI179" i="1"/>
  <c r="AJ179" i="1"/>
  <c r="AK179" i="1"/>
  <c r="AI181" i="1"/>
  <c r="AJ181" i="1"/>
  <c r="AK181" i="1"/>
  <c r="AI182" i="1"/>
  <c r="AI183" i="1"/>
  <c r="AJ183" i="1"/>
  <c r="AK183" i="1"/>
  <c r="AS183" i="1"/>
  <c r="AI185" i="1"/>
  <c r="AJ185" i="1"/>
  <c r="AK185" i="1"/>
  <c r="AS185" i="1"/>
  <c r="AI186" i="1"/>
  <c r="AI187" i="1"/>
  <c r="AJ187" i="1"/>
  <c r="AK187" i="1"/>
  <c r="AS187" i="1"/>
  <c r="AI189" i="1"/>
  <c r="AJ189" i="1"/>
  <c r="AK189" i="1"/>
  <c r="AI190" i="1"/>
  <c r="AI191" i="1"/>
  <c r="AJ191" i="1"/>
  <c r="AK191" i="1"/>
  <c r="AI193" i="1"/>
  <c r="AJ193" i="1"/>
  <c r="AK193" i="1"/>
  <c r="AS193" i="1"/>
  <c r="AI194" i="1"/>
  <c r="AI195" i="1"/>
  <c r="AJ195" i="1"/>
  <c r="AK195" i="1"/>
  <c r="AI197" i="1"/>
  <c r="AJ197" i="1"/>
  <c r="AK197" i="1"/>
  <c r="AI198" i="1"/>
  <c r="AI199" i="1"/>
  <c r="AJ199" i="1"/>
  <c r="AK199" i="1"/>
  <c r="AS199" i="1"/>
  <c r="AI201" i="1"/>
  <c r="AJ201" i="1"/>
  <c r="AK201" i="1"/>
  <c r="AS201" i="1"/>
  <c r="AI202" i="1"/>
  <c r="AI203" i="1"/>
  <c r="AJ203" i="1"/>
  <c r="AK203" i="1"/>
  <c r="AS203" i="1"/>
  <c r="AI205" i="1"/>
  <c r="AJ205" i="1"/>
  <c r="AK205" i="1"/>
  <c r="AI206" i="1"/>
  <c r="AI207" i="1"/>
  <c r="AJ207" i="1"/>
  <c r="AK207" i="1"/>
  <c r="AI209" i="1"/>
  <c r="AJ209" i="1"/>
  <c r="AK209" i="1"/>
  <c r="AS209" i="1"/>
  <c r="AI210" i="1"/>
  <c r="AI211" i="1"/>
  <c r="AJ211" i="1"/>
  <c r="AK211" i="1"/>
  <c r="AI213" i="1"/>
  <c r="AJ213" i="1"/>
  <c r="AK213" i="1"/>
  <c r="AI214" i="1"/>
  <c r="AI215" i="1"/>
  <c r="AJ215" i="1"/>
  <c r="AK215" i="1"/>
  <c r="AS215" i="1"/>
  <c r="AI217" i="1"/>
  <c r="AJ217" i="1"/>
  <c r="AK217" i="1"/>
  <c r="AS217" i="1"/>
  <c r="AI218" i="1"/>
  <c r="AI219" i="1"/>
  <c r="AJ219" i="1"/>
  <c r="AK219" i="1"/>
  <c r="AS219" i="1"/>
  <c r="AI221" i="1"/>
  <c r="AJ221" i="1"/>
  <c r="AK221" i="1"/>
  <c r="AI222" i="1"/>
  <c r="AI223" i="1"/>
  <c r="AJ223" i="1"/>
  <c r="AK223" i="1"/>
  <c r="AI225" i="1"/>
  <c r="AJ225" i="1"/>
  <c r="AK225" i="1"/>
  <c r="AS225" i="1"/>
  <c r="AI226" i="1"/>
  <c r="AI227" i="1"/>
  <c r="AJ227" i="1"/>
  <c r="AK227" i="1"/>
  <c r="AI229" i="1"/>
  <c r="AJ229" i="1"/>
  <c r="AK229" i="1"/>
  <c r="AI230" i="1"/>
  <c r="AI231" i="1"/>
  <c r="AJ231" i="1"/>
  <c r="AK231" i="1"/>
  <c r="AS231" i="1"/>
  <c r="AI233" i="1"/>
  <c r="AJ233" i="1"/>
  <c r="AK233" i="1"/>
  <c r="AS233" i="1"/>
  <c r="AI234" i="1"/>
  <c r="AI235" i="1"/>
  <c r="AJ235" i="1"/>
  <c r="AK235" i="1"/>
  <c r="AS235" i="1"/>
  <c r="AI237" i="1"/>
  <c r="AJ237" i="1"/>
  <c r="AK237" i="1"/>
  <c r="AI238" i="1"/>
  <c r="AI239" i="1"/>
  <c r="AJ239" i="1"/>
  <c r="AK239" i="1"/>
  <c r="AI241" i="1"/>
  <c r="AJ241" i="1"/>
  <c r="AK241" i="1"/>
  <c r="AS241" i="1"/>
  <c r="AI242" i="1"/>
  <c r="AI243" i="1"/>
  <c r="AJ243" i="1"/>
  <c r="AK243" i="1"/>
  <c r="AI245" i="1"/>
  <c r="AJ245" i="1"/>
  <c r="AK245" i="1"/>
  <c r="AI246" i="1"/>
  <c r="AI247" i="1"/>
  <c r="AJ247" i="1"/>
  <c r="AK247" i="1"/>
  <c r="AS247" i="1"/>
  <c r="AI249" i="1"/>
  <c r="AJ249" i="1"/>
  <c r="AK249" i="1"/>
  <c r="AS249" i="1"/>
  <c r="AI250" i="1"/>
  <c r="AI251" i="1"/>
  <c r="AJ251" i="1"/>
  <c r="AK251" i="1"/>
  <c r="AS251" i="1"/>
  <c r="AI253" i="1"/>
  <c r="AJ253" i="1"/>
  <c r="AK253" i="1"/>
  <c r="AI254" i="1"/>
  <c r="AI255" i="1"/>
  <c r="AJ255" i="1"/>
  <c r="AK255" i="1"/>
  <c r="AI257" i="1"/>
  <c r="AJ257" i="1"/>
  <c r="AK257" i="1"/>
  <c r="AS257" i="1"/>
  <c r="AI258" i="1"/>
  <c r="AI259" i="1"/>
  <c r="AJ259" i="1"/>
  <c r="AK259" i="1"/>
  <c r="AI261" i="1"/>
  <c r="AJ261" i="1"/>
  <c r="AK261" i="1"/>
  <c r="AI262" i="1"/>
  <c r="AI263" i="1"/>
  <c r="AJ263" i="1"/>
  <c r="AK263" i="1"/>
  <c r="AS263" i="1"/>
  <c r="AI265" i="1"/>
  <c r="AJ265" i="1"/>
  <c r="AK265" i="1"/>
  <c r="AS265" i="1"/>
  <c r="AI266" i="1"/>
  <c r="AI267" i="1"/>
  <c r="AJ267" i="1"/>
  <c r="AK267" i="1"/>
  <c r="AS267" i="1"/>
  <c r="AI269" i="1"/>
  <c r="AJ269" i="1"/>
  <c r="AK269" i="1"/>
  <c r="AI270" i="1"/>
  <c r="AI271" i="1"/>
  <c r="AJ271" i="1"/>
  <c r="AK271" i="1"/>
  <c r="AI273" i="1"/>
  <c r="AJ273" i="1"/>
  <c r="AK273" i="1"/>
  <c r="AS273" i="1"/>
  <c r="AI274" i="1"/>
  <c r="AI275" i="1"/>
  <c r="AJ275" i="1"/>
  <c r="AK275" i="1"/>
  <c r="AI277" i="1"/>
  <c r="AJ277" i="1"/>
  <c r="AK277" i="1"/>
  <c r="AI278" i="1"/>
  <c r="AI279" i="1"/>
  <c r="AJ279" i="1"/>
  <c r="AK279" i="1"/>
  <c r="AS279" i="1"/>
  <c r="AI281" i="1"/>
  <c r="AJ281" i="1"/>
  <c r="AK281" i="1"/>
  <c r="AS281" i="1"/>
  <c r="AI282" i="1"/>
  <c r="AI283" i="1"/>
  <c r="AJ283" i="1"/>
  <c r="AK283" i="1"/>
  <c r="AS283" i="1"/>
  <c r="AI285" i="1"/>
  <c r="AJ285" i="1"/>
  <c r="AK285" i="1"/>
  <c r="AI286" i="1"/>
  <c r="AI287" i="1"/>
  <c r="AJ287" i="1"/>
  <c r="AK287" i="1"/>
  <c r="AI289" i="1"/>
  <c r="AJ289" i="1"/>
  <c r="AK289" i="1"/>
  <c r="AS289" i="1"/>
  <c r="AI290" i="1"/>
  <c r="AI291" i="1"/>
  <c r="AJ291" i="1"/>
  <c r="AK291" i="1"/>
  <c r="AI293" i="1"/>
  <c r="AJ293" i="1"/>
  <c r="AK293" i="1"/>
  <c r="AI294" i="1"/>
  <c r="AI295" i="1"/>
  <c r="AJ295" i="1"/>
  <c r="AK295" i="1"/>
  <c r="AS295" i="1"/>
  <c r="AI297" i="1"/>
  <c r="AJ297" i="1"/>
  <c r="AK297" i="1"/>
  <c r="AS297" i="1"/>
  <c r="AI298" i="1"/>
  <c r="AI299" i="1"/>
  <c r="AJ299" i="1"/>
  <c r="AK299" i="1"/>
  <c r="AS299" i="1"/>
  <c r="AI301" i="1"/>
  <c r="AJ301" i="1"/>
  <c r="AK301" i="1"/>
  <c r="AI302" i="1"/>
  <c r="AI303" i="1"/>
  <c r="AJ303" i="1"/>
  <c r="AK303" i="1"/>
  <c r="AI305" i="1"/>
  <c r="AJ305" i="1"/>
  <c r="AK305" i="1"/>
  <c r="AS305" i="1"/>
  <c r="AI306" i="1"/>
  <c r="AI307" i="1"/>
  <c r="AJ307" i="1"/>
  <c r="AK307" i="1"/>
  <c r="AI309" i="1"/>
  <c r="AJ309" i="1"/>
  <c r="AK309" i="1"/>
  <c r="AI310" i="1"/>
  <c r="AI311" i="1"/>
  <c r="AJ311" i="1"/>
  <c r="AK311" i="1"/>
  <c r="AS311" i="1"/>
  <c r="AI313" i="1"/>
  <c r="AJ313" i="1"/>
  <c r="AK313" i="1"/>
  <c r="AS313" i="1"/>
  <c r="AI314" i="1"/>
  <c r="AI315" i="1"/>
  <c r="AJ315" i="1"/>
  <c r="AK315" i="1"/>
  <c r="AS315" i="1"/>
  <c r="AI317" i="1"/>
  <c r="AJ317" i="1"/>
  <c r="AK317" i="1"/>
  <c r="AI318" i="1"/>
  <c r="AI319" i="1"/>
  <c r="AJ319" i="1"/>
  <c r="AK319" i="1"/>
  <c r="AI321" i="1"/>
  <c r="AJ321" i="1"/>
  <c r="AK321" i="1"/>
  <c r="AS321" i="1"/>
  <c r="AI322" i="1"/>
  <c r="AI323" i="1"/>
  <c r="AJ323" i="1"/>
  <c r="AK323" i="1"/>
  <c r="AI325" i="1"/>
  <c r="AJ325" i="1"/>
  <c r="AK325" i="1"/>
  <c r="AI326" i="1"/>
  <c r="AI327" i="1"/>
  <c r="AJ327" i="1"/>
  <c r="AK327" i="1"/>
  <c r="AS327" i="1"/>
  <c r="AI329" i="1"/>
  <c r="AJ329" i="1"/>
  <c r="AK329" i="1"/>
  <c r="AS329" i="1"/>
  <c r="AI330" i="1"/>
  <c r="AI331" i="1"/>
  <c r="AJ331" i="1"/>
  <c r="AK331" i="1"/>
  <c r="AS331" i="1"/>
  <c r="AI333" i="1"/>
  <c r="AJ333" i="1"/>
  <c r="AK333" i="1"/>
  <c r="AI334" i="1"/>
  <c r="AI335" i="1"/>
  <c r="AJ335" i="1"/>
  <c r="AK335" i="1"/>
  <c r="AI337" i="1"/>
  <c r="AJ337" i="1"/>
  <c r="AK337" i="1"/>
  <c r="AS337" i="1"/>
  <c r="AI338" i="1"/>
  <c r="AI339" i="1"/>
  <c r="AJ339" i="1"/>
  <c r="AK339" i="1"/>
  <c r="AI341" i="1"/>
  <c r="AJ341" i="1"/>
  <c r="AK341" i="1"/>
  <c r="AI342" i="1"/>
  <c r="AI343" i="1"/>
  <c r="AJ343" i="1"/>
  <c r="AK343" i="1"/>
  <c r="AS343" i="1"/>
  <c r="AI345" i="1"/>
  <c r="AJ345" i="1"/>
  <c r="AK345" i="1"/>
  <c r="AS345" i="1"/>
  <c r="AI346" i="1"/>
  <c r="AI347" i="1"/>
  <c r="AJ347" i="1"/>
  <c r="AK347" i="1"/>
  <c r="AS347" i="1"/>
  <c r="AI349" i="1"/>
  <c r="AJ349" i="1"/>
  <c r="AK349" i="1"/>
  <c r="AI350" i="1"/>
  <c r="AI351" i="1"/>
  <c r="AJ351" i="1"/>
  <c r="AK351" i="1"/>
  <c r="AI353" i="1"/>
  <c r="AJ353" i="1"/>
  <c r="AK353" i="1"/>
  <c r="AS353" i="1"/>
  <c r="AI354" i="1"/>
  <c r="AI355" i="1"/>
  <c r="AJ355" i="1"/>
  <c r="AK355" i="1"/>
  <c r="AI357" i="1"/>
  <c r="AJ357" i="1"/>
  <c r="AK357" i="1"/>
  <c r="AI358" i="1"/>
  <c r="AI359" i="1"/>
  <c r="AJ359" i="1"/>
  <c r="AK359" i="1"/>
  <c r="AS359" i="1"/>
  <c r="AI361" i="1"/>
  <c r="AJ361" i="1"/>
  <c r="AK361" i="1"/>
  <c r="AS361" i="1"/>
  <c r="AI362" i="1"/>
  <c r="AI363" i="1"/>
  <c r="AJ363" i="1"/>
  <c r="AK363" i="1"/>
  <c r="AS363" i="1"/>
  <c r="AI365" i="1"/>
  <c r="AJ365" i="1"/>
  <c r="AK365" i="1"/>
  <c r="AI366" i="1"/>
  <c r="AI367" i="1"/>
  <c r="AJ367" i="1"/>
  <c r="AK367" i="1"/>
  <c r="AI369" i="1"/>
  <c r="AJ369" i="1"/>
  <c r="AK369" i="1"/>
  <c r="AS369" i="1"/>
  <c r="AI370" i="1"/>
  <c r="AI371" i="1"/>
  <c r="AJ371" i="1"/>
  <c r="AK371" i="1"/>
  <c r="AI373" i="1"/>
  <c r="AJ373" i="1"/>
  <c r="AK373" i="1"/>
  <c r="AI374" i="1"/>
  <c r="AI375" i="1"/>
  <c r="AJ375" i="1"/>
  <c r="AK375" i="1"/>
  <c r="AS375" i="1"/>
  <c r="AI11" i="1"/>
  <c r="AJ11" i="1"/>
  <c r="AK11" i="1"/>
  <c r="AB12" i="1"/>
  <c r="AF12" i="1"/>
  <c r="AH12" i="1"/>
  <c r="AB13" i="1"/>
  <c r="AC13" i="1"/>
  <c r="AD13" i="1"/>
  <c r="AE13" i="1"/>
  <c r="AF13" i="1"/>
  <c r="AG13" i="1"/>
  <c r="AH13" i="1"/>
  <c r="AL13" i="1"/>
  <c r="AB14" i="1"/>
  <c r="AD14" i="1"/>
  <c r="AF14" i="1"/>
  <c r="AH14" i="1"/>
  <c r="AB15" i="1"/>
  <c r="AC15" i="1"/>
  <c r="AD15" i="1"/>
  <c r="AE15" i="1"/>
  <c r="AF15" i="1"/>
  <c r="AG15" i="1"/>
  <c r="AH15" i="1"/>
  <c r="AL15" i="1"/>
  <c r="AF16" i="1"/>
  <c r="AH16" i="1"/>
  <c r="AB17" i="1"/>
  <c r="AC17" i="1"/>
  <c r="AD17" i="1"/>
  <c r="AE17" i="1"/>
  <c r="AF17" i="1"/>
  <c r="AG17" i="1"/>
  <c r="AH17" i="1"/>
  <c r="AL17" i="1"/>
  <c r="AB18" i="1"/>
  <c r="AD18" i="1"/>
  <c r="AF18" i="1"/>
  <c r="AH18" i="1"/>
  <c r="AB19" i="1"/>
  <c r="AC19" i="1"/>
  <c r="AD19" i="1"/>
  <c r="AE19" i="1"/>
  <c r="AF19" i="1"/>
  <c r="AG19" i="1"/>
  <c r="AH19" i="1"/>
  <c r="AL19" i="1"/>
  <c r="AB20" i="1"/>
  <c r="AH20" i="1"/>
  <c r="AB21" i="1"/>
  <c r="AC21" i="1"/>
  <c r="AD21" i="1"/>
  <c r="AE21" i="1"/>
  <c r="AF21" i="1"/>
  <c r="AG21" i="1"/>
  <c r="AH21" i="1"/>
  <c r="AL21" i="1"/>
  <c r="AB22" i="1"/>
  <c r="AD22" i="1"/>
  <c r="AF22" i="1"/>
  <c r="AH22" i="1"/>
  <c r="AB23" i="1"/>
  <c r="AC23" i="1"/>
  <c r="AD23" i="1"/>
  <c r="AE23" i="1"/>
  <c r="AF23" i="1"/>
  <c r="AG23" i="1"/>
  <c r="AH23" i="1"/>
  <c r="AL23" i="1"/>
  <c r="AB24" i="1"/>
  <c r="AD24" i="1"/>
  <c r="AH24" i="1"/>
  <c r="AB25" i="1"/>
  <c r="AC25" i="1"/>
  <c r="AD25" i="1"/>
  <c r="AE25" i="1"/>
  <c r="AF25" i="1"/>
  <c r="AG25" i="1"/>
  <c r="AH25" i="1"/>
  <c r="AL25" i="1"/>
  <c r="AB26" i="1"/>
  <c r="AD26" i="1"/>
  <c r="AF26" i="1"/>
  <c r="AH26" i="1"/>
  <c r="AB27" i="1"/>
  <c r="AC27" i="1"/>
  <c r="AD27" i="1"/>
  <c r="AE27" i="1"/>
  <c r="AF27" i="1"/>
  <c r="AG27" i="1"/>
  <c r="AH27" i="1"/>
  <c r="AL27" i="1"/>
  <c r="AB28" i="1"/>
  <c r="AD28" i="1"/>
  <c r="AH28" i="1"/>
  <c r="AB29" i="1"/>
  <c r="AC29" i="1"/>
  <c r="AD29" i="1"/>
  <c r="AE29" i="1"/>
  <c r="AF29" i="1"/>
  <c r="AG29" i="1"/>
  <c r="AH29" i="1"/>
  <c r="AL29" i="1"/>
  <c r="AB30" i="1"/>
  <c r="AD30" i="1"/>
  <c r="AF30" i="1"/>
  <c r="AH30" i="1"/>
  <c r="AB31" i="1"/>
  <c r="AC31" i="1"/>
  <c r="AD31" i="1"/>
  <c r="AE31" i="1"/>
  <c r="AF31" i="1"/>
  <c r="AG31" i="1"/>
  <c r="AH31" i="1"/>
  <c r="AL31" i="1"/>
  <c r="AB32" i="1"/>
  <c r="AD32" i="1"/>
  <c r="AH32" i="1"/>
  <c r="AB33" i="1"/>
  <c r="AC33" i="1"/>
  <c r="AD33" i="1"/>
  <c r="AE33" i="1"/>
  <c r="AF33" i="1"/>
  <c r="AG33" i="1"/>
  <c r="AH33" i="1"/>
  <c r="AL33" i="1"/>
  <c r="AB34" i="1"/>
  <c r="AD34" i="1"/>
  <c r="AF34" i="1"/>
  <c r="AH34" i="1"/>
  <c r="AB35" i="1"/>
  <c r="AC35" i="1"/>
  <c r="AD35" i="1"/>
  <c r="AE35" i="1"/>
  <c r="AF35" i="1"/>
  <c r="AG35" i="1"/>
  <c r="AH35" i="1"/>
  <c r="AL35" i="1"/>
  <c r="AB36" i="1"/>
  <c r="AD36" i="1"/>
  <c r="AH36" i="1"/>
  <c r="AB37" i="1"/>
  <c r="AC37" i="1"/>
  <c r="AD37" i="1"/>
  <c r="AE37" i="1"/>
  <c r="AF37" i="1"/>
  <c r="AG37" i="1"/>
  <c r="AH37" i="1"/>
  <c r="AL37" i="1"/>
  <c r="AB38" i="1"/>
  <c r="AD38" i="1"/>
  <c r="AF38" i="1"/>
  <c r="AH38" i="1"/>
  <c r="AB39" i="1"/>
  <c r="AC39" i="1"/>
  <c r="AD39" i="1"/>
  <c r="AE39" i="1"/>
  <c r="AF39" i="1"/>
  <c r="AG39" i="1"/>
  <c r="AH39" i="1"/>
  <c r="AL39" i="1"/>
  <c r="AB40" i="1"/>
  <c r="AD40" i="1"/>
  <c r="AH40" i="1"/>
  <c r="AB41" i="1"/>
  <c r="AC41" i="1"/>
  <c r="AD41" i="1"/>
  <c r="AE41" i="1"/>
  <c r="AF41" i="1"/>
  <c r="AG41" i="1"/>
  <c r="AH41" i="1"/>
  <c r="AL41" i="1"/>
  <c r="AB42" i="1"/>
  <c r="AD42" i="1"/>
  <c r="AF42" i="1"/>
  <c r="AH42" i="1"/>
  <c r="AB43" i="1"/>
  <c r="AC43" i="1"/>
  <c r="AD43" i="1"/>
  <c r="AE43" i="1"/>
  <c r="AF43" i="1"/>
  <c r="AG43" i="1"/>
  <c r="AH43" i="1"/>
  <c r="AL43" i="1"/>
  <c r="AB44" i="1"/>
  <c r="AH44" i="1"/>
  <c r="AB45" i="1"/>
  <c r="AC45" i="1"/>
  <c r="AD45" i="1"/>
  <c r="AE45" i="1"/>
  <c r="AF45" i="1"/>
  <c r="AG45" i="1"/>
  <c r="AH45" i="1"/>
  <c r="AL45" i="1"/>
  <c r="AB46" i="1"/>
  <c r="AD46" i="1"/>
  <c r="AF46" i="1"/>
  <c r="AH46" i="1"/>
  <c r="AB47" i="1"/>
  <c r="AC47" i="1"/>
  <c r="AD47" i="1"/>
  <c r="AE47" i="1"/>
  <c r="AF47" i="1"/>
  <c r="AG47" i="1"/>
  <c r="AH47" i="1"/>
  <c r="AL47" i="1"/>
  <c r="AD48" i="1"/>
  <c r="AB49" i="1"/>
  <c r="AC49" i="1"/>
  <c r="AD49" i="1"/>
  <c r="AE49" i="1"/>
  <c r="AF49" i="1"/>
  <c r="AG49" i="1"/>
  <c r="AH49" i="1"/>
  <c r="AL49" i="1"/>
  <c r="AB50" i="1"/>
  <c r="AD50" i="1"/>
  <c r="AF50" i="1"/>
  <c r="AH50" i="1"/>
  <c r="AB51" i="1"/>
  <c r="AC51" i="1"/>
  <c r="AD51" i="1"/>
  <c r="AE51" i="1"/>
  <c r="AF51" i="1"/>
  <c r="AG51" i="1"/>
  <c r="AH51" i="1"/>
  <c r="AL51" i="1"/>
  <c r="AB52" i="1"/>
  <c r="AH52" i="1"/>
  <c r="AB53" i="1"/>
  <c r="AC53" i="1"/>
  <c r="AD53" i="1"/>
  <c r="AE53" i="1"/>
  <c r="AF53" i="1"/>
  <c r="AG53" i="1"/>
  <c r="AH53" i="1"/>
  <c r="AL53" i="1"/>
  <c r="AB54" i="1"/>
  <c r="AD54" i="1"/>
  <c r="AF54" i="1"/>
  <c r="AH54" i="1"/>
  <c r="AB55" i="1"/>
  <c r="AC55" i="1"/>
  <c r="AD55" i="1"/>
  <c r="AE55" i="1"/>
  <c r="AF55" i="1"/>
  <c r="AG55" i="1"/>
  <c r="AH55" i="1"/>
  <c r="AL55" i="1"/>
  <c r="AD56" i="1"/>
  <c r="AB57" i="1"/>
  <c r="AC57" i="1"/>
  <c r="AD57" i="1"/>
  <c r="AE57" i="1"/>
  <c r="AF57" i="1"/>
  <c r="AG57" i="1"/>
  <c r="AH57" i="1"/>
  <c r="AL57" i="1"/>
  <c r="AB58" i="1"/>
  <c r="AD58" i="1"/>
  <c r="AF58" i="1"/>
  <c r="AH58" i="1"/>
  <c r="AB59" i="1"/>
  <c r="AC59" i="1"/>
  <c r="AD59" i="1"/>
  <c r="AE59" i="1"/>
  <c r="AF59" i="1"/>
  <c r="AG59" i="1"/>
  <c r="AH59" i="1"/>
  <c r="AL59" i="1"/>
  <c r="AB60" i="1"/>
  <c r="AH60" i="1"/>
  <c r="AB61" i="1"/>
  <c r="AC61" i="1"/>
  <c r="AD61" i="1"/>
  <c r="AE61" i="1"/>
  <c r="AF61" i="1"/>
  <c r="AG61" i="1"/>
  <c r="AH61" i="1"/>
  <c r="AL61" i="1"/>
  <c r="AB62" i="1"/>
  <c r="AD62" i="1"/>
  <c r="AF62" i="1"/>
  <c r="AH62" i="1"/>
  <c r="AB63" i="1"/>
  <c r="AC63" i="1"/>
  <c r="AD63" i="1"/>
  <c r="AE63" i="1"/>
  <c r="AF63" i="1"/>
  <c r="AG63" i="1"/>
  <c r="AH63" i="1"/>
  <c r="AL63" i="1"/>
  <c r="AD64" i="1"/>
  <c r="AB65" i="1"/>
  <c r="AC65" i="1"/>
  <c r="AD65" i="1"/>
  <c r="AE65" i="1"/>
  <c r="AF65" i="1"/>
  <c r="AG65" i="1"/>
  <c r="AH65" i="1"/>
  <c r="AL65" i="1"/>
  <c r="AB66" i="1"/>
  <c r="AD66" i="1"/>
  <c r="AF66" i="1"/>
  <c r="AH66" i="1"/>
  <c r="AB67" i="1"/>
  <c r="AC67" i="1"/>
  <c r="AD67" i="1"/>
  <c r="AE67" i="1"/>
  <c r="AF67" i="1"/>
  <c r="AG67" i="1"/>
  <c r="AH67" i="1"/>
  <c r="AL67" i="1"/>
  <c r="AB68" i="1"/>
  <c r="AH68" i="1"/>
  <c r="AB69" i="1"/>
  <c r="AC69" i="1"/>
  <c r="AD69" i="1"/>
  <c r="AE69" i="1"/>
  <c r="AF69" i="1"/>
  <c r="AG69" i="1"/>
  <c r="AH69" i="1"/>
  <c r="AL69" i="1"/>
  <c r="AB70" i="1"/>
  <c r="AD70" i="1"/>
  <c r="AF70" i="1"/>
  <c r="AH70" i="1"/>
  <c r="AB71" i="1"/>
  <c r="AC71" i="1"/>
  <c r="AD71" i="1"/>
  <c r="AE71" i="1"/>
  <c r="AF71" i="1"/>
  <c r="AG71" i="1"/>
  <c r="AH71" i="1"/>
  <c r="AL71" i="1"/>
  <c r="AD72" i="1"/>
  <c r="AB73" i="1"/>
  <c r="AC73" i="1"/>
  <c r="AD73" i="1"/>
  <c r="AE73" i="1"/>
  <c r="AF73" i="1"/>
  <c r="AG73" i="1"/>
  <c r="AH73" i="1"/>
  <c r="AL73" i="1"/>
  <c r="AB74" i="1"/>
  <c r="AD74" i="1"/>
  <c r="AF74" i="1"/>
  <c r="AH74" i="1"/>
  <c r="AB75" i="1"/>
  <c r="AC75" i="1"/>
  <c r="AD75" i="1"/>
  <c r="AE75" i="1"/>
  <c r="AF75" i="1"/>
  <c r="AG75" i="1"/>
  <c r="AH75" i="1"/>
  <c r="AL75" i="1"/>
  <c r="AB76" i="1"/>
  <c r="AH76" i="1"/>
  <c r="AB77" i="1"/>
  <c r="AC77" i="1"/>
  <c r="AD77" i="1"/>
  <c r="AE77" i="1"/>
  <c r="AF77" i="1"/>
  <c r="AG77" i="1"/>
  <c r="AH77" i="1"/>
  <c r="AL77" i="1"/>
  <c r="AB78" i="1"/>
  <c r="AD78" i="1"/>
  <c r="AF78" i="1"/>
  <c r="AH78" i="1"/>
  <c r="AB79" i="1"/>
  <c r="AC79" i="1"/>
  <c r="AD79" i="1"/>
  <c r="AE79" i="1"/>
  <c r="AF79" i="1"/>
  <c r="AG79" i="1"/>
  <c r="AH79" i="1"/>
  <c r="AL79" i="1"/>
  <c r="AD80" i="1"/>
  <c r="AB81" i="1"/>
  <c r="AC81" i="1"/>
  <c r="AD81" i="1"/>
  <c r="AE81" i="1"/>
  <c r="AF81" i="1"/>
  <c r="AG81" i="1"/>
  <c r="AH81" i="1"/>
  <c r="AL81" i="1"/>
  <c r="AB82" i="1"/>
  <c r="AD82" i="1"/>
  <c r="AF82" i="1"/>
  <c r="AH82" i="1"/>
  <c r="AB83" i="1"/>
  <c r="AC83" i="1"/>
  <c r="AD83" i="1"/>
  <c r="AE83" i="1"/>
  <c r="AF83" i="1"/>
  <c r="AG83" i="1"/>
  <c r="AH83" i="1"/>
  <c r="AL83" i="1"/>
  <c r="AB84" i="1"/>
  <c r="AH84" i="1"/>
  <c r="AB85" i="1"/>
  <c r="AC85" i="1"/>
  <c r="AD85" i="1"/>
  <c r="AE85" i="1"/>
  <c r="AF85" i="1"/>
  <c r="AG85" i="1"/>
  <c r="AH85" i="1"/>
  <c r="AL85" i="1"/>
  <c r="AB86" i="1"/>
  <c r="AD86" i="1"/>
  <c r="AF86" i="1"/>
  <c r="AH86" i="1"/>
  <c r="AB87" i="1"/>
  <c r="AC87" i="1"/>
  <c r="AD87" i="1"/>
  <c r="AE87" i="1"/>
  <c r="AF87" i="1"/>
  <c r="AG87" i="1"/>
  <c r="AH87" i="1"/>
  <c r="AL87" i="1"/>
  <c r="AD88" i="1"/>
  <c r="AB89" i="1"/>
  <c r="AC89" i="1"/>
  <c r="AD89" i="1"/>
  <c r="AE89" i="1"/>
  <c r="AF89" i="1"/>
  <c r="AG89" i="1"/>
  <c r="AH89" i="1"/>
  <c r="AL89" i="1"/>
  <c r="AB90" i="1"/>
  <c r="AD90" i="1"/>
  <c r="AF90" i="1"/>
  <c r="AH90" i="1"/>
  <c r="AB91" i="1"/>
  <c r="AC91" i="1"/>
  <c r="AD91" i="1"/>
  <c r="AE91" i="1"/>
  <c r="AF91" i="1"/>
  <c r="AG91" i="1"/>
  <c r="AH91" i="1"/>
  <c r="AL91" i="1"/>
  <c r="AB92" i="1"/>
  <c r="AH92" i="1"/>
  <c r="AB93" i="1"/>
  <c r="AC93" i="1"/>
  <c r="AD93" i="1"/>
  <c r="AE93" i="1"/>
  <c r="AF93" i="1"/>
  <c r="AG93" i="1"/>
  <c r="AH93" i="1"/>
  <c r="AL93" i="1"/>
  <c r="AB94" i="1"/>
  <c r="AD94" i="1"/>
  <c r="AF94" i="1"/>
  <c r="AH94" i="1"/>
  <c r="AB95" i="1"/>
  <c r="AC95" i="1"/>
  <c r="AD95" i="1"/>
  <c r="AE95" i="1"/>
  <c r="AF95" i="1"/>
  <c r="AG95" i="1"/>
  <c r="AH95" i="1"/>
  <c r="AL95" i="1"/>
  <c r="AD96" i="1"/>
  <c r="AB97" i="1"/>
  <c r="AC97" i="1"/>
  <c r="AD97" i="1"/>
  <c r="AE97" i="1"/>
  <c r="AF97" i="1"/>
  <c r="AG97" i="1"/>
  <c r="AH97" i="1"/>
  <c r="AL97" i="1"/>
  <c r="AB98" i="1"/>
  <c r="AD98" i="1"/>
  <c r="AF98" i="1"/>
  <c r="AH98" i="1"/>
  <c r="AB99" i="1"/>
  <c r="AC99" i="1"/>
  <c r="AD99" i="1"/>
  <c r="AE99" i="1"/>
  <c r="AF99" i="1"/>
  <c r="AG99" i="1"/>
  <c r="AH99" i="1"/>
  <c r="AL99" i="1"/>
  <c r="AB100" i="1"/>
  <c r="AH100" i="1"/>
  <c r="AB101" i="1"/>
  <c r="AC101" i="1"/>
  <c r="AD101" i="1"/>
  <c r="AE101" i="1"/>
  <c r="AF101" i="1"/>
  <c r="AG101" i="1"/>
  <c r="AH101" i="1"/>
  <c r="AL101" i="1"/>
  <c r="AB102" i="1"/>
  <c r="AD102" i="1"/>
  <c r="AF102" i="1"/>
  <c r="AH102" i="1"/>
  <c r="AB103" i="1"/>
  <c r="AC103" i="1"/>
  <c r="AD103" i="1"/>
  <c r="AE103" i="1"/>
  <c r="AF103" i="1"/>
  <c r="AG103" i="1"/>
  <c r="AH103" i="1"/>
  <c r="AL103" i="1"/>
  <c r="AD104" i="1"/>
  <c r="AB105" i="1"/>
  <c r="AC105" i="1"/>
  <c r="AD105" i="1"/>
  <c r="AE105" i="1"/>
  <c r="AF105" i="1"/>
  <c r="AG105" i="1"/>
  <c r="AH105" i="1"/>
  <c r="AL105" i="1"/>
  <c r="AB106" i="1"/>
  <c r="AD106" i="1"/>
  <c r="AF106" i="1"/>
  <c r="AH106" i="1"/>
  <c r="AB107" i="1"/>
  <c r="AC107" i="1"/>
  <c r="AD107" i="1"/>
  <c r="AE107" i="1"/>
  <c r="AF107" i="1"/>
  <c r="AG107" i="1"/>
  <c r="AH107" i="1"/>
  <c r="AL107" i="1"/>
  <c r="AB108" i="1"/>
  <c r="AH108" i="1"/>
  <c r="AB109" i="1"/>
  <c r="AC109" i="1"/>
  <c r="AD109" i="1"/>
  <c r="AE109" i="1"/>
  <c r="AF109" i="1"/>
  <c r="AG109" i="1"/>
  <c r="AH109" i="1"/>
  <c r="AL109" i="1"/>
  <c r="AB110" i="1"/>
  <c r="AD110" i="1"/>
  <c r="AF110" i="1"/>
  <c r="AH110" i="1"/>
  <c r="AB111" i="1"/>
  <c r="AC111" i="1"/>
  <c r="AD111" i="1"/>
  <c r="AE111" i="1"/>
  <c r="AF111" i="1"/>
  <c r="AG111" i="1"/>
  <c r="AH111" i="1"/>
  <c r="AL111" i="1"/>
  <c r="AD112" i="1"/>
  <c r="AB113" i="1"/>
  <c r="AC113" i="1"/>
  <c r="AD113" i="1"/>
  <c r="AE113" i="1"/>
  <c r="AF113" i="1"/>
  <c r="AG113" i="1"/>
  <c r="AH113" i="1"/>
  <c r="AL113" i="1"/>
  <c r="AB114" i="1"/>
  <c r="AD114" i="1"/>
  <c r="AF114" i="1"/>
  <c r="AH114" i="1"/>
  <c r="AB115" i="1"/>
  <c r="AC115" i="1"/>
  <c r="AD115" i="1"/>
  <c r="AE115" i="1"/>
  <c r="AF115" i="1"/>
  <c r="AG115" i="1"/>
  <c r="AH115" i="1"/>
  <c r="AL115" i="1"/>
  <c r="AB116" i="1"/>
  <c r="AH116" i="1"/>
  <c r="AB117" i="1"/>
  <c r="AC117" i="1"/>
  <c r="AD117" i="1"/>
  <c r="AE117" i="1"/>
  <c r="AF117" i="1"/>
  <c r="AG117" i="1"/>
  <c r="AH117" i="1"/>
  <c r="AL117" i="1"/>
  <c r="AB118" i="1"/>
  <c r="AD118" i="1"/>
  <c r="AF118" i="1"/>
  <c r="AH118" i="1"/>
  <c r="AB119" i="1"/>
  <c r="AC119" i="1"/>
  <c r="AD119" i="1"/>
  <c r="AE119" i="1"/>
  <c r="AF119" i="1"/>
  <c r="AG119" i="1"/>
  <c r="AH119" i="1"/>
  <c r="AL119" i="1"/>
  <c r="AD120" i="1"/>
  <c r="AB121" i="1"/>
  <c r="AC121" i="1"/>
  <c r="AD121" i="1"/>
  <c r="AE121" i="1"/>
  <c r="AF121" i="1"/>
  <c r="AG121" i="1"/>
  <c r="AH121" i="1"/>
  <c r="AL121" i="1"/>
  <c r="AB122" i="1"/>
  <c r="AD122" i="1"/>
  <c r="AF122" i="1"/>
  <c r="AH122" i="1"/>
  <c r="AB123" i="1"/>
  <c r="AC123" i="1"/>
  <c r="AD123" i="1"/>
  <c r="AE123" i="1"/>
  <c r="AF123" i="1"/>
  <c r="AG123" i="1"/>
  <c r="AH123" i="1"/>
  <c r="AL123" i="1"/>
  <c r="AB124" i="1"/>
  <c r="AH124" i="1"/>
  <c r="AB125" i="1"/>
  <c r="AC125" i="1"/>
  <c r="AD125" i="1"/>
  <c r="AE125" i="1"/>
  <c r="AF125" i="1"/>
  <c r="AG125" i="1"/>
  <c r="AH125" i="1"/>
  <c r="AL125" i="1"/>
  <c r="AB126" i="1"/>
  <c r="AD126" i="1"/>
  <c r="AF126" i="1"/>
  <c r="AH126" i="1"/>
  <c r="AB127" i="1"/>
  <c r="AC127" i="1"/>
  <c r="AD127" i="1"/>
  <c r="AE127" i="1"/>
  <c r="AF127" i="1"/>
  <c r="AG127" i="1"/>
  <c r="AH127" i="1"/>
  <c r="AL127" i="1"/>
  <c r="AD128" i="1"/>
  <c r="AB129" i="1"/>
  <c r="AC129" i="1"/>
  <c r="AD129" i="1"/>
  <c r="AE129" i="1"/>
  <c r="AF129" i="1"/>
  <c r="AG129" i="1"/>
  <c r="AH129" i="1"/>
  <c r="AL129" i="1"/>
  <c r="AB130" i="1"/>
  <c r="AD130" i="1"/>
  <c r="AF130" i="1"/>
  <c r="AH130" i="1"/>
  <c r="AB131" i="1"/>
  <c r="AC131" i="1"/>
  <c r="AD131" i="1"/>
  <c r="AE131" i="1"/>
  <c r="AF131" i="1"/>
  <c r="AG131" i="1"/>
  <c r="AH131" i="1"/>
  <c r="AL131" i="1"/>
  <c r="AB132" i="1"/>
  <c r="AH132" i="1"/>
  <c r="AB133" i="1"/>
  <c r="AC133" i="1"/>
  <c r="AD133" i="1"/>
  <c r="AE133" i="1"/>
  <c r="AF133" i="1"/>
  <c r="AG133" i="1"/>
  <c r="AH133" i="1"/>
  <c r="AL133" i="1"/>
  <c r="AB134" i="1"/>
  <c r="AD134" i="1"/>
  <c r="AF134" i="1"/>
  <c r="AH134" i="1"/>
  <c r="AB135" i="1"/>
  <c r="AC135" i="1"/>
  <c r="AD135" i="1"/>
  <c r="AE135" i="1"/>
  <c r="AF135" i="1"/>
  <c r="AG135" i="1"/>
  <c r="AH135" i="1"/>
  <c r="AL135" i="1"/>
  <c r="AD136" i="1"/>
  <c r="AB137" i="1"/>
  <c r="AC137" i="1"/>
  <c r="AD137" i="1"/>
  <c r="AE137" i="1"/>
  <c r="AF137" i="1"/>
  <c r="AG137" i="1"/>
  <c r="AH137" i="1"/>
  <c r="AL137" i="1"/>
  <c r="AB138" i="1"/>
  <c r="AD138" i="1"/>
  <c r="AF138" i="1"/>
  <c r="AH138" i="1"/>
  <c r="AB139" i="1"/>
  <c r="AC139" i="1"/>
  <c r="AD139" i="1"/>
  <c r="AE139" i="1"/>
  <c r="AF139" i="1"/>
  <c r="AG139" i="1"/>
  <c r="AH139" i="1"/>
  <c r="AL139" i="1"/>
  <c r="AB140" i="1"/>
  <c r="AB141" i="1"/>
  <c r="AC141" i="1"/>
  <c r="AD141" i="1"/>
  <c r="AE141" i="1"/>
  <c r="AF141" i="1"/>
  <c r="AG141" i="1"/>
  <c r="AH141" i="1"/>
  <c r="AL141" i="1"/>
  <c r="AB142" i="1"/>
  <c r="AD142" i="1"/>
  <c r="AF142" i="1"/>
  <c r="AH142" i="1"/>
  <c r="AB143" i="1"/>
  <c r="AC143" i="1"/>
  <c r="AD143" i="1"/>
  <c r="AE143" i="1"/>
  <c r="AF143" i="1"/>
  <c r="AG143" i="1"/>
  <c r="AH143" i="1"/>
  <c r="AL143" i="1"/>
  <c r="AD144" i="1"/>
  <c r="AB145" i="1"/>
  <c r="AC145" i="1"/>
  <c r="AD145" i="1"/>
  <c r="AE145" i="1"/>
  <c r="AF145" i="1"/>
  <c r="AG145" i="1"/>
  <c r="AH145" i="1"/>
  <c r="AL145" i="1"/>
  <c r="AB146" i="1"/>
  <c r="AD146" i="1"/>
  <c r="AF146" i="1"/>
  <c r="AH146" i="1"/>
  <c r="AB147" i="1"/>
  <c r="AC147" i="1"/>
  <c r="AD147" i="1"/>
  <c r="AE147" i="1"/>
  <c r="AF147" i="1"/>
  <c r="AG147" i="1"/>
  <c r="AH147" i="1"/>
  <c r="AL147" i="1"/>
  <c r="AH148" i="1"/>
  <c r="AB149" i="1"/>
  <c r="AC149" i="1"/>
  <c r="AD149" i="1"/>
  <c r="AE149" i="1"/>
  <c r="AF149" i="1"/>
  <c r="AG149" i="1"/>
  <c r="AH149" i="1"/>
  <c r="AL149" i="1"/>
  <c r="AB150" i="1"/>
  <c r="AD150" i="1"/>
  <c r="AF150" i="1"/>
  <c r="AH150" i="1"/>
  <c r="AB151" i="1"/>
  <c r="AC151" i="1"/>
  <c r="AD151" i="1"/>
  <c r="AE151" i="1"/>
  <c r="AF151" i="1"/>
  <c r="AG151" i="1"/>
  <c r="AH151" i="1"/>
  <c r="AL151" i="1"/>
  <c r="AB153" i="1"/>
  <c r="AC153" i="1"/>
  <c r="AD153" i="1"/>
  <c r="AE153" i="1"/>
  <c r="AF153" i="1"/>
  <c r="AG153" i="1"/>
  <c r="AH153" i="1"/>
  <c r="AL153" i="1"/>
  <c r="AB154" i="1"/>
  <c r="AD154" i="1"/>
  <c r="AF154" i="1"/>
  <c r="AH154" i="1"/>
  <c r="AB155" i="1"/>
  <c r="AC155" i="1"/>
  <c r="AD155" i="1"/>
  <c r="AE155" i="1"/>
  <c r="AF155" i="1"/>
  <c r="AG155" i="1"/>
  <c r="AH155" i="1"/>
  <c r="AL155" i="1"/>
  <c r="AB156" i="1"/>
  <c r="AB157" i="1"/>
  <c r="AC157" i="1"/>
  <c r="AD157" i="1"/>
  <c r="AE157" i="1"/>
  <c r="AF157" i="1"/>
  <c r="AG157" i="1"/>
  <c r="AH157" i="1"/>
  <c r="AL157" i="1"/>
  <c r="AB158" i="1"/>
  <c r="AD158" i="1"/>
  <c r="AF158" i="1"/>
  <c r="AH158" i="1"/>
  <c r="AB159" i="1"/>
  <c r="AC159" i="1"/>
  <c r="AD159" i="1"/>
  <c r="AE159" i="1"/>
  <c r="AF159" i="1"/>
  <c r="AG159" i="1"/>
  <c r="AH159" i="1"/>
  <c r="AL159" i="1"/>
  <c r="AD160" i="1"/>
  <c r="AB161" i="1"/>
  <c r="AC161" i="1"/>
  <c r="AD161" i="1"/>
  <c r="AE161" i="1"/>
  <c r="AF161" i="1"/>
  <c r="AG161" i="1"/>
  <c r="AH161" i="1"/>
  <c r="AL161" i="1"/>
  <c r="AB162" i="1"/>
  <c r="AD162" i="1"/>
  <c r="AF162" i="1"/>
  <c r="AH162" i="1"/>
  <c r="AB163" i="1"/>
  <c r="AC163" i="1"/>
  <c r="AD163" i="1"/>
  <c r="AE163" i="1"/>
  <c r="AF163" i="1"/>
  <c r="AG163" i="1"/>
  <c r="AH163" i="1"/>
  <c r="AL163" i="1"/>
  <c r="AH164" i="1"/>
  <c r="AB165" i="1"/>
  <c r="AC165" i="1"/>
  <c r="AD165" i="1"/>
  <c r="AE165" i="1"/>
  <c r="AF165" i="1"/>
  <c r="AG165" i="1"/>
  <c r="AH165" i="1"/>
  <c r="AL165" i="1"/>
  <c r="AB166" i="1"/>
  <c r="AD166" i="1"/>
  <c r="AF166" i="1"/>
  <c r="AH166" i="1"/>
  <c r="AB167" i="1"/>
  <c r="AC167" i="1"/>
  <c r="AD167" i="1"/>
  <c r="AE167" i="1"/>
  <c r="AF167" i="1"/>
  <c r="AG167" i="1"/>
  <c r="AH167" i="1"/>
  <c r="AL167" i="1"/>
  <c r="AB169" i="1"/>
  <c r="AC169" i="1"/>
  <c r="AD169" i="1"/>
  <c r="AE169" i="1"/>
  <c r="AF169" i="1"/>
  <c r="AG169" i="1"/>
  <c r="AH169" i="1"/>
  <c r="AL169" i="1"/>
  <c r="AB170" i="1"/>
  <c r="AD170" i="1"/>
  <c r="AF170" i="1"/>
  <c r="AH170" i="1"/>
  <c r="AB171" i="1"/>
  <c r="AC171" i="1"/>
  <c r="AD171" i="1"/>
  <c r="AE171" i="1"/>
  <c r="AF171" i="1"/>
  <c r="AG171" i="1"/>
  <c r="AH171" i="1"/>
  <c r="AL171" i="1"/>
  <c r="AB172" i="1"/>
  <c r="AB173" i="1"/>
  <c r="AC173" i="1"/>
  <c r="AD173" i="1"/>
  <c r="AE173" i="1"/>
  <c r="AF173" i="1"/>
  <c r="AG173" i="1"/>
  <c r="AH173" i="1"/>
  <c r="AL173" i="1"/>
  <c r="AB174" i="1"/>
  <c r="AD174" i="1"/>
  <c r="AF174" i="1"/>
  <c r="AH174" i="1"/>
  <c r="AB175" i="1"/>
  <c r="AC175" i="1"/>
  <c r="AD175" i="1"/>
  <c r="AE175" i="1"/>
  <c r="AF175" i="1"/>
  <c r="AG175" i="1"/>
  <c r="AH175" i="1"/>
  <c r="AL175" i="1"/>
  <c r="AD176" i="1"/>
  <c r="AB177" i="1"/>
  <c r="AC177" i="1"/>
  <c r="AD177" i="1"/>
  <c r="AE177" i="1"/>
  <c r="AF177" i="1"/>
  <c r="AG177" i="1"/>
  <c r="AH177" i="1"/>
  <c r="AL177" i="1"/>
  <c r="AB178" i="1"/>
  <c r="AD178" i="1"/>
  <c r="AF178" i="1"/>
  <c r="AH178" i="1"/>
  <c r="AB179" i="1"/>
  <c r="AC179" i="1"/>
  <c r="AD179" i="1"/>
  <c r="AE179" i="1"/>
  <c r="AF179" i="1"/>
  <c r="AG179" i="1"/>
  <c r="AH179" i="1"/>
  <c r="AL179" i="1"/>
  <c r="AH180" i="1"/>
  <c r="AB181" i="1"/>
  <c r="AC181" i="1"/>
  <c r="AD181" i="1"/>
  <c r="AE181" i="1"/>
  <c r="AF181" i="1"/>
  <c r="AG181" i="1"/>
  <c r="AH181" i="1"/>
  <c r="AL181" i="1"/>
  <c r="AB182" i="1"/>
  <c r="AD182" i="1"/>
  <c r="AF182" i="1"/>
  <c r="AH182" i="1"/>
  <c r="AB183" i="1"/>
  <c r="AC183" i="1"/>
  <c r="AD183" i="1"/>
  <c r="AE183" i="1"/>
  <c r="AF183" i="1"/>
  <c r="AG183" i="1"/>
  <c r="AH183" i="1"/>
  <c r="AL183" i="1"/>
  <c r="AB185" i="1"/>
  <c r="AC185" i="1"/>
  <c r="AD185" i="1"/>
  <c r="AE185" i="1"/>
  <c r="AF185" i="1"/>
  <c r="AG185" i="1"/>
  <c r="AH185" i="1"/>
  <c r="AL185" i="1"/>
  <c r="AB186" i="1"/>
  <c r="AD186" i="1"/>
  <c r="AF186" i="1"/>
  <c r="AH186" i="1"/>
  <c r="AB187" i="1"/>
  <c r="AC187" i="1"/>
  <c r="AD187" i="1"/>
  <c r="AE187" i="1"/>
  <c r="AF187" i="1"/>
  <c r="AG187" i="1"/>
  <c r="AH187" i="1"/>
  <c r="AL187" i="1"/>
  <c r="AB188" i="1"/>
  <c r="AB189" i="1"/>
  <c r="AC189" i="1"/>
  <c r="AD189" i="1"/>
  <c r="AE189" i="1"/>
  <c r="AF189" i="1"/>
  <c r="AG189" i="1"/>
  <c r="AH189" i="1"/>
  <c r="AL189" i="1"/>
  <c r="AB190" i="1"/>
  <c r="AD190" i="1"/>
  <c r="AF190" i="1"/>
  <c r="AH190" i="1"/>
  <c r="AB191" i="1"/>
  <c r="AC191" i="1"/>
  <c r="AD191" i="1"/>
  <c r="AE191" i="1"/>
  <c r="AF191" i="1"/>
  <c r="AG191" i="1"/>
  <c r="AH191" i="1"/>
  <c r="AL191" i="1"/>
  <c r="AD192" i="1"/>
  <c r="AB193" i="1"/>
  <c r="AC193" i="1"/>
  <c r="AD193" i="1"/>
  <c r="AE193" i="1"/>
  <c r="AF193" i="1"/>
  <c r="AG193" i="1"/>
  <c r="AH193" i="1"/>
  <c r="AL193" i="1"/>
  <c r="AB194" i="1"/>
  <c r="AD194" i="1"/>
  <c r="AF194" i="1"/>
  <c r="AH194" i="1"/>
  <c r="AB195" i="1"/>
  <c r="AC195" i="1"/>
  <c r="AD195" i="1"/>
  <c r="AE195" i="1"/>
  <c r="AF195" i="1"/>
  <c r="AG195" i="1"/>
  <c r="AH195" i="1"/>
  <c r="AL195" i="1"/>
  <c r="AH196" i="1"/>
  <c r="AB197" i="1"/>
  <c r="AC197" i="1"/>
  <c r="AD197" i="1"/>
  <c r="AE197" i="1"/>
  <c r="AF197" i="1"/>
  <c r="AG197" i="1"/>
  <c r="AH197" i="1"/>
  <c r="AL197" i="1"/>
  <c r="AB198" i="1"/>
  <c r="AD198" i="1"/>
  <c r="AF198" i="1"/>
  <c r="AH198" i="1"/>
  <c r="AB199" i="1"/>
  <c r="AC199" i="1"/>
  <c r="AD199" i="1"/>
  <c r="AE199" i="1"/>
  <c r="AF199" i="1"/>
  <c r="AG199" i="1"/>
  <c r="AH199" i="1"/>
  <c r="AL199" i="1"/>
  <c r="AB201" i="1"/>
  <c r="AC201" i="1"/>
  <c r="AD201" i="1"/>
  <c r="AE201" i="1"/>
  <c r="AF201" i="1"/>
  <c r="AG201" i="1"/>
  <c r="AH201" i="1"/>
  <c r="AL201" i="1"/>
  <c r="AB202" i="1"/>
  <c r="AD202" i="1"/>
  <c r="AF202" i="1"/>
  <c r="AH202" i="1"/>
  <c r="AB203" i="1"/>
  <c r="AC203" i="1"/>
  <c r="AD203" i="1"/>
  <c r="AE203" i="1"/>
  <c r="AF203" i="1"/>
  <c r="AG203" i="1"/>
  <c r="AH203" i="1"/>
  <c r="AL203" i="1"/>
  <c r="AB204" i="1"/>
  <c r="AB205" i="1"/>
  <c r="AC205" i="1"/>
  <c r="AD205" i="1"/>
  <c r="AE205" i="1"/>
  <c r="AF205" i="1"/>
  <c r="AG205" i="1"/>
  <c r="AH205" i="1"/>
  <c r="AL205" i="1"/>
  <c r="AB206" i="1"/>
  <c r="AD206" i="1"/>
  <c r="AF206" i="1"/>
  <c r="AH206" i="1"/>
  <c r="AB207" i="1"/>
  <c r="AC207" i="1"/>
  <c r="AD207" i="1"/>
  <c r="AE207" i="1"/>
  <c r="AF207" i="1"/>
  <c r="AG207" i="1"/>
  <c r="AH207" i="1"/>
  <c r="AL207" i="1"/>
  <c r="AD208" i="1"/>
  <c r="AB209" i="1"/>
  <c r="AC209" i="1"/>
  <c r="AD209" i="1"/>
  <c r="AE209" i="1"/>
  <c r="AF209" i="1"/>
  <c r="AG209" i="1"/>
  <c r="AH209" i="1"/>
  <c r="AL209" i="1"/>
  <c r="AB210" i="1"/>
  <c r="AD210" i="1"/>
  <c r="AF210" i="1"/>
  <c r="AH210" i="1"/>
  <c r="AB211" i="1"/>
  <c r="AC211" i="1"/>
  <c r="AD211" i="1"/>
  <c r="AE211" i="1"/>
  <c r="AF211" i="1"/>
  <c r="AG211" i="1"/>
  <c r="AH211" i="1"/>
  <c r="AL211" i="1"/>
  <c r="AH212" i="1"/>
  <c r="AB213" i="1"/>
  <c r="AC213" i="1"/>
  <c r="AD213" i="1"/>
  <c r="AE213" i="1"/>
  <c r="AF213" i="1"/>
  <c r="AG213" i="1"/>
  <c r="AH213" i="1"/>
  <c r="AL213" i="1"/>
  <c r="AB214" i="1"/>
  <c r="AD214" i="1"/>
  <c r="AF214" i="1"/>
  <c r="AH214" i="1"/>
  <c r="AB215" i="1"/>
  <c r="AC215" i="1"/>
  <c r="AD215" i="1"/>
  <c r="AE215" i="1"/>
  <c r="AF215" i="1"/>
  <c r="AG215" i="1"/>
  <c r="AH215" i="1"/>
  <c r="AL215" i="1"/>
  <c r="AB217" i="1"/>
  <c r="AC217" i="1"/>
  <c r="AD217" i="1"/>
  <c r="AE217" i="1"/>
  <c r="AF217" i="1"/>
  <c r="AG217" i="1"/>
  <c r="AH217" i="1"/>
  <c r="AL217" i="1"/>
  <c r="AB218" i="1"/>
  <c r="AD218" i="1"/>
  <c r="AF218" i="1"/>
  <c r="AH218" i="1"/>
  <c r="AB219" i="1"/>
  <c r="AC219" i="1"/>
  <c r="AD219" i="1"/>
  <c r="AE219" i="1"/>
  <c r="AF219" i="1"/>
  <c r="AG219" i="1"/>
  <c r="AH219" i="1"/>
  <c r="AL219" i="1"/>
  <c r="AB220" i="1"/>
  <c r="AB221" i="1"/>
  <c r="AC221" i="1"/>
  <c r="AD221" i="1"/>
  <c r="AE221" i="1"/>
  <c r="AF221" i="1"/>
  <c r="AG221" i="1"/>
  <c r="AH221" i="1"/>
  <c r="AL221" i="1"/>
  <c r="AB222" i="1"/>
  <c r="AD222" i="1"/>
  <c r="AF222" i="1"/>
  <c r="AH222" i="1"/>
  <c r="AB223" i="1"/>
  <c r="AC223" i="1"/>
  <c r="AD223" i="1"/>
  <c r="AE223" i="1"/>
  <c r="AF223" i="1"/>
  <c r="AG223" i="1"/>
  <c r="AH223" i="1"/>
  <c r="AL223" i="1"/>
  <c r="AD224" i="1"/>
  <c r="AB225" i="1"/>
  <c r="AC225" i="1"/>
  <c r="AD225" i="1"/>
  <c r="AE225" i="1"/>
  <c r="AF225" i="1"/>
  <c r="AG225" i="1"/>
  <c r="AH225" i="1"/>
  <c r="AL225" i="1"/>
  <c r="AB226" i="1"/>
  <c r="AD226" i="1"/>
  <c r="AF226" i="1"/>
  <c r="AH226" i="1"/>
  <c r="AB227" i="1"/>
  <c r="AC227" i="1"/>
  <c r="AD227" i="1"/>
  <c r="AE227" i="1"/>
  <c r="AF227" i="1"/>
  <c r="AG227" i="1"/>
  <c r="AH227" i="1"/>
  <c r="AL227" i="1"/>
  <c r="AH228" i="1"/>
  <c r="AB229" i="1"/>
  <c r="AC229" i="1"/>
  <c r="AD229" i="1"/>
  <c r="AE229" i="1"/>
  <c r="AF229" i="1"/>
  <c r="AG229" i="1"/>
  <c r="AH229" i="1"/>
  <c r="AL229" i="1"/>
  <c r="AB230" i="1"/>
  <c r="AD230" i="1"/>
  <c r="AF230" i="1"/>
  <c r="AH230" i="1"/>
  <c r="AB231" i="1"/>
  <c r="AC231" i="1"/>
  <c r="AD231" i="1"/>
  <c r="AE231" i="1"/>
  <c r="AF231" i="1"/>
  <c r="AG231" i="1"/>
  <c r="AH231" i="1"/>
  <c r="AL231" i="1"/>
  <c r="AB233" i="1"/>
  <c r="AC233" i="1"/>
  <c r="AD233" i="1"/>
  <c r="AE233" i="1"/>
  <c r="AF233" i="1"/>
  <c r="AG233" i="1"/>
  <c r="AH233" i="1"/>
  <c r="AL233" i="1"/>
  <c r="AB234" i="1"/>
  <c r="AD234" i="1"/>
  <c r="AF234" i="1"/>
  <c r="AH234" i="1"/>
  <c r="AB235" i="1"/>
  <c r="AC235" i="1"/>
  <c r="AD235" i="1"/>
  <c r="AE235" i="1"/>
  <c r="AF235" i="1"/>
  <c r="AG235" i="1"/>
  <c r="AH235" i="1"/>
  <c r="AL235" i="1"/>
  <c r="AB236" i="1"/>
  <c r="AB237" i="1"/>
  <c r="AC237" i="1"/>
  <c r="AD237" i="1"/>
  <c r="AE237" i="1"/>
  <c r="AF237" i="1"/>
  <c r="AG237" i="1"/>
  <c r="AH237" i="1"/>
  <c r="AL237" i="1"/>
  <c r="AB238" i="1"/>
  <c r="AD238" i="1"/>
  <c r="AF238" i="1"/>
  <c r="AH238" i="1"/>
  <c r="AB239" i="1"/>
  <c r="AC239" i="1"/>
  <c r="AD239" i="1"/>
  <c r="AE239" i="1"/>
  <c r="AF239" i="1"/>
  <c r="AG239" i="1"/>
  <c r="AH239" i="1"/>
  <c r="AL239" i="1"/>
  <c r="AD240" i="1"/>
  <c r="AB241" i="1"/>
  <c r="AC241" i="1"/>
  <c r="AD241" i="1"/>
  <c r="AE241" i="1"/>
  <c r="AF241" i="1"/>
  <c r="AG241" i="1"/>
  <c r="AH241" i="1"/>
  <c r="AL241" i="1"/>
  <c r="AB242" i="1"/>
  <c r="AD242" i="1"/>
  <c r="AF242" i="1"/>
  <c r="AH242" i="1"/>
  <c r="AB243" i="1"/>
  <c r="AC243" i="1"/>
  <c r="AD243" i="1"/>
  <c r="AE243" i="1"/>
  <c r="AF243" i="1"/>
  <c r="AG243" i="1"/>
  <c r="AH243" i="1"/>
  <c r="AL243" i="1"/>
  <c r="AH244" i="1"/>
  <c r="AB245" i="1"/>
  <c r="AC245" i="1"/>
  <c r="AD245" i="1"/>
  <c r="AE245" i="1"/>
  <c r="AF245" i="1"/>
  <c r="AG245" i="1"/>
  <c r="AH245" i="1"/>
  <c r="AL245" i="1"/>
  <c r="AB246" i="1"/>
  <c r="AD246" i="1"/>
  <c r="AF246" i="1"/>
  <c r="AH246" i="1"/>
  <c r="AB247" i="1"/>
  <c r="AC247" i="1"/>
  <c r="AD247" i="1"/>
  <c r="AE247" i="1"/>
  <c r="AF247" i="1"/>
  <c r="AG247" i="1"/>
  <c r="AH247" i="1"/>
  <c r="AL247" i="1"/>
  <c r="AB249" i="1"/>
  <c r="AC249" i="1"/>
  <c r="AD249" i="1"/>
  <c r="AE249" i="1"/>
  <c r="AF249" i="1"/>
  <c r="AG249" i="1"/>
  <c r="AH249" i="1"/>
  <c r="AL249" i="1"/>
  <c r="AB250" i="1"/>
  <c r="AD250" i="1"/>
  <c r="AF250" i="1"/>
  <c r="AH250" i="1"/>
  <c r="AB251" i="1"/>
  <c r="AC251" i="1"/>
  <c r="AD251" i="1"/>
  <c r="AE251" i="1"/>
  <c r="AF251" i="1"/>
  <c r="AG251" i="1"/>
  <c r="AH251" i="1"/>
  <c r="AL251" i="1"/>
  <c r="AB252" i="1"/>
  <c r="AB253" i="1"/>
  <c r="AC253" i="1"/>
  <c r="AD253" i="1"/>
  <c r="AE253" i="1"/>
  <c r="AF253" i="1"/>
  <c r="AG253" i="1"/>
  <c r="AH253" i="1"/>
  <c r="AL253" i="1"/>
  <c r="AB254" i="1"/>
  <c r="AD254" i="1"/>
  <c r="AF254" i="1"/>
  <c r="AH254" i="1"/>
  <c r="AB255" i="1"/>
  <c r="AC255" i="1"/>
  <c r="AD255" i="1"/>
  <c r="AE255" i="1"/>
  <c r="AF255" i="1"/>
  <c r="AG255" i="1"/>
  <c r="AH255" i="1"/>
  <c r="AL255" i="1"/>
  <c r="AD256" i="1"/>
  <c r="AB257" i="1"/>
  <c r="AC257" i="1"/>
  <c r="AD257" i="1"/>
  <c r="AE257" i="1"/>
  <c r="AF257" i="1"/>
  <c r="AG257" i="1"/>
  <c r="AH257" i="1"/>
  <c r="AL257" i="1"/>
  <c r="AB258" i="1"/>
  <c r="AD258" i="1"/>
  <c r="AF258" i="1"/>
  <c r="AH258" i="1"/>
  <c r="AB259" i="1"/>
  <c r="AC259" i="1"/>
  <c r="AD259" i="1"/>
  <c r="AE259" i="1"/>
  <c r="AF259" i="1"/>
  <c r="AG259" i="1"/>
  <c r="AH259" i="1"/>
  <c r="AL259" i="1"/>
  <c r="AH260" i="1"/>
  <c r="AB261" i="1"/>
  <c r="AC261" i="1"/>
  <c r="AD261" i="1"/>
  <c r="AE261" i="1"/>
  <c r="AF261" i="1"/>
  <c r="AG261" i="1"/>
  <c r="AH261" i="1"/>
  <c r="AL261" i="1"/>
  <c r="AB262" i="1"/>
  <c r="AD262" i="1"/>
  <c r="AF262" i="1"/>
  <c r="AH262" i="1"/>
  <c r="AB263" i="1"/>
  <c r="AC263" i="1"/>
  <c r="AD263" i="1"/>
  <c r="AE263" i="1"/>
  <c r="AF263" i="1"/>
  <c r="AG263" i="1"/>
  <c r="AH263" i="1"/>
  <c r="AL263" i="1"/>
  <c r="AB265" i="1"/>
  <c r="AC265" i="1"/>
  <c r="AD265" i="1"/>
  <c r="AE265" i="1"/>
  <c r="AF265" i="1"/>
  <c r="AG265" i="1"/>
  <c r="AH265" i="1"/>
  <c r="AL265" i="1"/>
  <c r="AB266" i="1"/>
  <c r="AD266" i="1"/>
  <c r="AF266" i="1"/>
  <c r="AH266" i="1"/>
  <c r="AB267" i="1"/>
  <c r="AC267" i="1"/>
  <c r="AD267" i="1"/>
  <c r="AE267" i="1"/>
  <c r="AF267" i="1"/>
  <c r="AG267" i="1"/>
  <c r="AH267" i="1"/>
  <c r="AL267" i="1"/>
  <c r="AB268" i="1"/>
  <c r="AB269" i="1"/>
  <c r="AC269" i="1"/>
  <c r="AD269" i="1"/>
  <c r="AE269" i="1"/>
  <c r="AF269" i="1"/>
  <c r="AG269" i="1"/>
  <c r="AH269" i="1"/>
  <c r="AL269" i="1"/>
  <c r="AB270" i="1"/>
  <c r="AD270" i="1"/>
  <c r="AF270" i="1"/>
  <c r="AH270" i="1"/>
  <c r="AB271" i="1"/>
  <c r="AC271" i="1"/>
  <c r="AD271" i="1"/>
  <c r="AE271" i="1"/>
  <c r="AF271" i="1"/>
  <c r="AG271" i="1"/>
  <c r="AH271" i="1"/>
  <c r="AL271" i="1"/>
  <c r="AD272" i="1"/>
  <c r="AB273" i="1"/>
  <c r="AC273" i="1"/>
  <c r="AD273" i="1"/>
  <c r="AE273" i="1"/>
  <c r="AF273" i="1"/>
  <c r="AG273" i="1"/>
  <c r="AH273" i="1"/>
  <c r="AL273" i="1"/>
  <c r="AB274" i="1"/>
  <c r="AD274" i="1"/>
  <c r="AF274" i="1"/>
  <c r="AH274" i="1"/>
  <c r="AB275" i="1"/>
  <c r="AC275" i="1"/>
  <c r="AD275" i="1"/>
  <c r="AE275" i="1"/>
  <c r="AF275" i="1"/>
  <c r="AG275" i="1"/>
  <c r="AH275" i="1"/>
  <c r="AL275" i="1"/>
  <c r="AH276" i="1"/>
  <c r="AB277" i="1"/>
  <c r="AC277" i="1"/>
  <c r="AD277" i="1"/>
  <c r="AE277" i="1"/>
  <c r="AF277" i="1"/>
  <c r="AG277" i="1"/>
  <c r="AH277" i="1"/>
  <c r="AL277" i="1"/>
  <c r="AB278" i="1"/>
  <c r="AD278" i="1"/>
  <c r="AF278" i="1"/>
  <c r="AH278" i="1"/>
  <c r="AB279" i="1"/>
  <c r="AC279" i="1"/>
  <c r="AD279" i="1"/>
  <c r="AE279" i="1"/>
  <c r="AF279" i="1"/>
  <c r="AG279" i="1"/>
  <c r="AH279" i="1"/>
  <c r="AL279" i="1"/>
  <c r="AB281" i="1"/>
  <c r="AC281" i="1"/>
  <c r="AD281" i="1"/>
  <c r="AE281" i="1"/>
  <c r="AF281" i="1"/>
  <c r="AG281" i="1"/>
  <c r="AH281" i="1"/>
  <c r="AL281" i="1"/>
  <c r="AB282" i="1"/>
  <c r="AD282" i="1"/>
  <c r="AF282" i="1"/>
  <c r="AH282" i="1"/>
  <c r="AB283" i="1"/>
  <c r="AC283" i="1"/>
  <c r="AD283" i="1"/>
  <c r="AE283" i="1"/>
  <c r="AF283" i="1"/>
  <c r="AG283" i="1"/>
  <c r="AH283" i="1"/>
  <c r="AL283" i="1"/>
  <c r="AB284" i="1"/>
  <c r="AB285" i="1"/>
  <c r="AC285" i="1"/>
  <c r="AD285" i="1"/>
  <c r="AE285" i="1"/>
  <c r="AF285" i="1"/>
  <c r="AG285" i="1"/>
  <c r="AH285" i="1"/>
  <c r="AL285" i="1"/>
  <c r="AB286" i="1"/>
  <c r="AD286" i="1"/>
  <c r="AF286" i="1"/>
  <c r="AH286" i="1"/>
  <c r="AB287" i="1"/>
  <c r="AC287" i="1"/>
  <c r="AD287" i="1"/>
  <c r="AE287" i="1"/>
  <c r="AF287" i="1"/>
  <c r="AG287" i="1"/>
  <c r="AH287" i="1"/>
  <c r="AL287" i="1"/>
  <c r="AD288" i="1"/>
  <c r="AB289" i="1"/>
  <c r="AC289" i="1"/>
  <c r="AD289" i="1"/>
  <c r="AE289" i="1"/>
  <c r="AF289" i="1"/>
  <c r="AG289" i="1"/>
  <c r="AH289" i="1"/>
  <c r="AL289" i="1"/>
  <c r="AB290" i="1"/>
  <c r="AD290" i="1"/>
  <c r="AF290" i="1"/>
  <c r="AH290" i="1"/>
  <c r="AB291" i="1"/>
  <c r="AC291" i="1"/>
  <c r="AD291" i="1"/>
  <c r="AE291" i="1"/>
  <c r="AF291" i="1"/>
  <c r="AG291" i="1"/>
  <c r="AH291" i="1"/>
  <c r="AL291" i="1"/>
  <c r="AH292" i="1"/>
  <c r="AB293" i="1"/>
  <c r="AC293" i="1"/>
  <c r="AD293" i="1"/>
  <c r="AE293" i="1"/>
  <c r="AF293" i="1"/>
  <c r="AG293" i="1"/>
  <c r="AH293" i="1"/>
  <c r="AL293" i="1"/>
  <c r="AB294" i="1"/>
  <c r="AD294" i="1"/>
  <c r="AF294" i="1"/>
  <c r="AH294" i="1"/>
  <c r="AB295" i="1"/>
  <c r="AC295" i="1"/>
  <c r="AD295" i="1"/>
  <c r="AE295" i="1"/>
  <c r="AF295" i="1"/>
  <c r="AG295" i="1"/>
  <c r="AH295" i="1"/>
  <c r="AL295" i="1"/>
  <c r="AB297" i="1"/>
  <c r="AC297" i="1"/>
  <c r="AD297" i="1"/>
  <c r="AE297" i="1"/>
  <c r="AF297" i="1"/>
  <c r="AG297" i="1"/>
  <c r="AH297" i="1"/>
  <c r="AL297" i="1"/>
  <c r="AB298" i="1"/>
  <c r="AD298" i="1"/>
  <c r="AF298" i="1"/>
  <c r="AH298" i="1"/>
  <c r="AB299" i="1"/>
  <c r="AC299" i="1"/>
  <c r="AD299" i="1"/>
  <c r="AE299" i="1"/>
  <c r="AF299" i="1"/>
  <c r="AG299" i="1"/>
  <c r="AH299" i="1"/>
  <c r="AL299" i="1"/>
  <c r="AB300" i="1"/>
  <c r="AB301" i="1"/>
  <c r="AC301" i="1"/>
  <c r="AD301" i="1"/>
  <c r="AE301" i="1"/>
  <c r="AF301" i="1"/>
  <c r="AG301" i="1"/>
  <c r="AH301" i="1"/>
  <c r="AL301" i="1"/>
  <c r="AB302" i="1"/>
  <c r="AD302" i="1"/>
  <c r="AF302" i="1"/>
  <c r="AH302" i="1"/>
  <c r="AB303" i="1"/>
  <c r="AC303" i="1"/>
  <c r="AD303" i="1"/>
  <c r="AE303" i="1"/>
  <c r="AF303" i="1"/>
  <c r="AG303" i="1"/>
  <c r="AH303" i="1"/>
  <c r="AL303" i="1"/>
  <c r="AD304" i="1"/>
  <c r="AB305" i="1"/>
  <c r="AC305" i="1"/>
  <c r="AD305" i="1"/>
  <c r="AE305" i="1"/>
  <c r="AF305" i="1"/>
  <c r="AG305" i="1"/>
  <c r="AH305" i="1"/>
  <c r="AL305" i="1"/>
  <c r="AB306" i="1"/>
  <c r="AD306" i="1"/>
  <c r="AF306" i="1"/>
  <c r="AH306" i="1"/>
  <c r="AB307" i="1"/>
  <c r="AC307" i="1"/>
  <c r="AD307" i="1"/>
  <c r="AE307" i="1"/>
  <c r="AF307" i="1"/>
  <c r="AG307" i="1"/>
  <c r="AH307" i="1"/>
  <c r="AL307" i="1"/>
  <c r="AH308" i="1"/>
  <c r="AB309" i="1"/>
  <c r="AC309" i="1"/>
  <c r="AD309" i="1"/>
  <c r="AE309" i="1"/>
  <c r="AF309" i="1"/>
  <c r="AG309" i="1"/>
  <c r="AH309" i="1"/>
  <c r="AL309" i="1"/>
  <c r="AB310" i="1"/>
  <c r="AD310" i="1"/>
  <c r="AF310" i="1"/>
  <c r="AH310" i="1"/>
  <c r="AB311" i="1"/>
  <c r="AC311" i="1"/>
  <c r="AD311" i="1"/>
  <c r="AE311" i="1"/>
  <c r="AF311" i="1"/>
  <c r="AG311" i="1"/>
  <c r="AH311" i="1"/>
  <c r="AL311" i="1"/>
  <c r="AB313" i="1"/>
  <c r="AC313" i="1"/>
  <c r="AD313" i="1"/>
  <c r="AE313" i="1"/>
  <c r="AF313" i="1"/>
  <c r="AG313" i="1"/>
  <c r="AH313" i="1"/>
  <c r="AL313" i="1"/>
  <c r="AB314" i="1"/>
  <c r="AD314" i="1"/>
  <c r="AF314" i="1"/>
  <c r="AH314" i="1"/>
  <c r="AB315" i="1"/>
  <c r="AC315" i="1"/>
  <c r="AD315" i="1"/>
  <c r="AE315" i="1"/>
  <c r="AF315" i="1"/>
  <c r="AG315" i="1"/>
  <c r="AH315" i="1"/>
  <c r="AL315" i="1"/>
  <c r="AB316" i="1"/>
  <c r="AB317" i="1"/>
  <c r="AC317" i="1"/>
  <c r="AD317" i="1"/>
  <c r="AE317" i="1"/>
  <c r="AF317" i="1"/>
  <c r="AG317" i="1"/>
  <c r="AH317" i="1"/>
  <c r="AL317" i="1"/>
  <c r="AB318" i="1"/>
  <c r="AD318" i="1"/>
  <c r="AF318" i="1"/>
  <c r="AH318" i="1"/>
  <c r="AB319" i="1"/>
  <c r="AC319" i="1"/>
  <c r="AD319" i="1"/>
  <c r="AE319" i="1"/>
  <c r="AF319" i="1"/>
  <c r="AG319" i="1"/>
  <c r="AH319" i="1"/>
  <c r="AL319" i="1"/>
  <c r="AD320" i="1"/>
  <c r="AB321" i="1"/>
  <c r="AC321" i="1"/>
  <c r="AD321" i="1"/>
  <c r="AE321" i="1"/>
  <c r="AF321" i="1"/>
  <c r="AG321" i="1"/>
  <c r="AH321" i="1"/>
  <c r="AL321" i="1"/>
  <c r="AB322" i="1"/>
  <c r="AD322" i="1"/>
  <c r="AF322" i="1"/>
  <c r="AH322" i="1"/>
  <c r="AB323" i="1"/>
  <c r="AC323" i="1"/>
  <c r="AD323" i="1"/>
  <c r="AE323" i="1"/>
  <c r="AF323" i="1"/>
  <c r="AG323" i="1"/>
  <c r="AH323" i="1"/>
  <c r="AL323" i="1"/>
  <c r="AH324" i="1"/>
  <c r="AB325" i="1"/>
  <c r="AC325" i="1"/>
  <c r="AD325" i="1"/>
  <c r="AE325" i="1"/>
  <c r="AF325" i="1"/>
  <c r="AG325" i="1"/>
  <c r="AH325" i="1"/>
  <c r="AL325" i="1"/>
  <c r="AB326" i="1"/>
  <c r="AD326" i="1"/>
  <c r="AF326" i="1"/>
  <c r="AH326" i="1"/>
  <c r="AB327" i="1"/>
  <c r="AC327" i="1"/>
  <c r="AD327" i="1"/>
  <c r="AE327" i="1"/>
  <c r="AF327" i="1"/>
  <c r="AG327" i="1"/>
  <c r="AH327" i="1"/>
  <c r="AL327" i="1"/>
  <c r="AB329" i="1"/>
  <c r="AC329" i="1"/>
  <c r="AD329" i="1"/>
  <c r="AE329" i="1"/>
  <c r="AF329" i="1"/>
  <c r="AG329" i="1"/>
  <c r="AH329" i="1"/>
  <c r="AL329" i="1"/>
  <c r="AB330" i="1"/>
  <c r="AD330" i="1"/>
  <c r="AF330" i="1"/>
  <c r="AH330" i="1"/>
  <c r="AB331" i="1"/>
  <c r="AC331" i="1"/>
  <c r="AD331" i="1"/>
  <c r="AE331" i="1"/>
  <c r="AF331" i="1"/>
  <c r="AG331" i="1"/>
  <c r="AH331" i="1"/>
  <c r="AL331" i="1"/>
  <c r="AB332" i="1"/>
  <c r="AB333" i="1"/>
  <c r="AC333" i="1"/>
  <c r="AD333" i="1"/>
  <c r="AE333" i="1"/>
  <c r="AF333" i="1"/>
  <c r="AG333" i="1"/>
  <c r="AH333" i="1"/>
  <c r="AL333" i="1"/>
  <c r="AB334" i="1"/>
  <c r="AD334" i="1"/>
  <c r="AF334" i="1"/>
  <c r="AH334" i="1"/>
  <c r="AB335" i="1"/>
  <c r="AC335" i="1"/>
  <c r="AD335" i="1"/>
  <c r="AE335" i="1"/>
  <c r="AF335" i="1"/>
  <c r="AG335" i="1"/>
  <c r="AH335" i="1"/>
  <c r="AL335" i="1"/>
  <c r="AD336" i="1"/>
  <c r="AB337" i="1"/>
  <c r="AC337" i="1"/>
  <c r="AD337" i="1"/>
  <c r="AE337" i="1"/>
  <c r="AF337" i="1"/>
  <c r="AG337" i="1"/>
  <c r="AH337" i="1"/>
  <c r="AL337" i="1"/>
  <c r="AB338" i="1"/>
  <c r="AD338" i="1"/>
  <c r="AF338" i="1"/>
  <c r="AH338" i="1"/>
  <c r="AB339" i="1"/>
  <c r="AC339" i="1"/>
  <c r="AD339" i="1"/>
  <c r="AE339" i="1"/>
  <c r="AF339" i="1"/>
  <c r="AG339" i="1"/>
  <c r="AH339" i="1"/>
  <c r="AL339" i="1"/>
  <c r="AH340" i="1"/>
  <c r="AB341" i="1"/>
  <c r="AC341" i="1"/>
  <c r="AD341" i="1"/>
  <c r="AE341" i="1"/>
  <c r="AF341" i="1"/>
  <c r="AG341" i="1"/>
  <c r="AH341" i="1"/>
  <c r="AL341" i="1"/>
  <c r="AB342" i="1"/>
  <c r="AD342" i="1"/>
  <c r="AF342" i="1"/>
  <c r="AH342" i="1"/>
  <c r="AB343" i="1"/>
  <c r="AC343" i="1"/>
  <c r="AD343" i="1"/>
  <c r="AE343" i="1"/>
  <c r="AF343" i="1"/>
  <c r="AG343" i="1"/>
  <c r="AH343" i="1"/>
  <c r="AL343" i="1"/>
  <c r="AB345" i="1"/>
  <c r="AC345" i="1"/>
  <c r="AD345" i="1"/>
  <c r="AE345" i="1"/>
  <c r="AF345" i="1"/>
  <c r="AG345" i="1"/>
  <c r="AH345" i="1"/>
  <c r="AL345" i="1"/>
  <c r="AB346" i="1"/>
  <c r="AD346" i="1"/>
  <c r="AF346" i="1"/>
  <c r="AH346" i="1"/>
  <c r="AB347" i="1"/>
  <c r="AC347" i="1"/>
  <c r="AD347" i="1"/>
  <c r="AE347" i="1"/>
  <c r="AF347" i="1"/>
  <c r="AG347" i="1"/>
  <c r="AH347" i="1"/>
  <c r="AL347" i="1"/>
  <c r="AB348" i="1"/>
  <c r="AB349" i="1"/>
  <c r="AC349" i="1"/>
  <c r="AD349" i="1"/>
  <c r="AE349" i="1"/>
  <c r="AF349" i="1"/>
  <c r="AG349" i="1"/>
  <c r="AH349" i="1"/>
  <c r="AL349" i="1"/>
  <c r="AB350" i="1"/>
  <c r="AD350" i="1"/>
  <c r="AF350" i="1"/>
  <c r="AH350" i="1"/>
  <c r="AB351" i="1"/>
  <c r="AC351" i="1"/>
  <c r="AD351" i="1"/>
  <c r="AE351" i="1"/>
  <c r="AF351" i="1"/>
  <c r="AG351" i="1"/>
  <c r="AH351" i="1"/>
  <c r="AL351" i="1"/>
  <c r="AD352" i="1"/>
  <c r="AB353" i="1"/>
  <c r="AC353" i="1"/>
  <c r="AD353" i="1"/>
  <c r="AE353" i="1"/>
  <c r="AF353" i="1"/>
  <c r="AG353" i="1"/>
  <c r="AH353" i="1"/>
  <c r="AL353" i="1"/>
  <c r="AB354" i="1"/>
  <c r="AD354" i="1"/>
  <c r="AF354" i="1"/>
  <c r="AH354" i="1"/>
  <c r="AB355" i="1"/>
  <c r="AC355" i="1"/>
  <c r="AD355" i="1"/>
  <c r="AE355" i="1"/>
  <c r="AF355" i="1"/>
  <c r="AG355" i="1"/>
  <c r="AH355" i="1"/>
  <c r="AL355" i="1"/>
  <c r="AH356" i="1"/>
  <c r="AB357" i="1"/>
  <c r="AC357" i="1"/>
  <c r="AD357" i="1"/>
  <c r="AE357" i="1"/>
  <c r="AF357" i="1"/>
  <c r="AG357" i="1"/>
  <c r="AH357" i="1"/>
  <c r="AL357" i="1"/>
  <c r="AB358" i="1"/>
  <c r="AD358" i="1"/>
  <c r="AF358" i="1"/>
  <c r="AH358" i="1"/>
  <c r="AB359" i="1"/>
  <c r="AC359" i="1"/>
  <c r="AD359" i="1"/>
  <c r="AE359" i="1"/>
  <c r="AF359" i="1"/>
  <c r="AG359" i="1"/>
  <c r="AH359" i="1"/>
  <c r="AL359" i="1"/>
  <c r="AB361" i="1"/>
  <c r="AC361" i="1"/>
  <c r="AD361" i="1"/>
  <c r="AE361" i="1"/>
  <c r="AF361" i="1"/>
  <c r="AG361" i="1"/>
  <c r="AH361" i="1"/>
  <c r="AL361" i="1"/>
  <c r="AB362" i="1"/>
  <c r="AD362" i="1"/>
  <c r="AF362" i="1"/>
  <c r="AH362" i="1"/>
  <c r="AB363" i="1"/>
  <c r="AC363" i="1"/>
  <c r="AD363" i="1"/>
  <c r="AE363" i="1"/>
  <c r="AF363" i="1"/>
  <c r="AG363" i="1"/>
  <c r="AH363" i="1"/>
  <c r="AL363" i="1"/>
  <c r="AB364" i="1"/>
  <c r="AB365" i="1"/>
  <c r="AC365" i="1"/>
  <c r="AD365" i="1"/>
  <c r="AE365" i="1"/>
  <c r="AF365" i="1"/>
  <c r="AG365" i="1"/>
  <c r="AH365" i="1"/>
  <c r="AL365" i="1"/>
  <c r="AB366" i="1"/>
  <c r="AD366" i="1"/>
  <c r="AF366" i="1"/>
  <c r="AH366" i="1"/>
  <c r="AB367" i="1"/>
  <c r="AC367" i="1"/>
  <c r="AD367" i="1"/>
  <c r="AE367" i="1"/>
  <c r="AF367" i="1"/>
  <c r="AG367" i="1"/>
  <c r="AH367" i="1"/>
  <c r="AL367" i="1"/>
  <c r="AD368" i="1"/>
  <c r="AB369" i="1"/>
  <c r="AC369" i="1"/>
  <c r="AD369" i="1"/>
  <c r="AE369" i="1"/>
  <c r="AF369" i="1"/>
  <c r="AG369" i="1"/>
  <c r="AH369" i="1"/>
  <c r="AL369" i="1"/>
  <c r="AB370" i="1"/>
  <c r="AD370" i="1"/>
  <c r="AF370" i="1"/>
  <c r="AH370" i="1"/>
  <c r="AB371" i="1"/>
  <c r="AC371" i="1"/>
  <c r="AD371" i="1"/>
  <c r="AE371" i="1"/>
  <c r="AF371" i="1"/>
  <c r="AG371" i="1"/>
  <c r="AH371" i="1"/>
  <c r="AL371" i="1"/>
  <c r="AH372" i="1"/>
  <c r="AB373" i="1"/>
  <c r="AC373" i="1"/>
  <c r="AD373" i="1"/>
  <c r="AE373" i="1"/>
  <c r="AF373" i="1"/>
  <c r="AG373" i="1"/>
  <c r="AH373" i="1"/>
  <c r="AL373" i="1"/>
  <c r="AB374" i="1"/>
  <c r="AD374" i="1"/>
  <c r="AF374" i="1"/>
  <c r="AH374" i="1"/>
  <c r="AB375" i="1"/>
  <c r="AC375" i="1"/>
  <c r="AD375" i="1"/>
  <c r="AE375" i="1"/>
  <c r="AF375" i="1"/>
  <c r="AG375" i="1"/>
  <c r="AH375" i="1"/>
  <c r="AL375" i="1"/>
  <c r="AB11" i="1"/>
  <c r="AC11" i="1"/>
  <c r="AD11" i="1"/>
  <c r="AE11" i="1"/>
  <c r="AF11" i="1"/>
  <c r="AG11" i="1"/>
  <c r="AH11" i="1"/>
  <c r="AL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U379" i="1"/>
  <c r="V379" i="1"/>
  <c r="W379" i="1"/>
  <c r="Q381" i="1"/>
  <c r="U381" i="1"/>
  <c r="V381" i="1"/>
  <c r="W381" i="1"/>
  <c r="U382" i="1"/>
  <c r="V382" i="1"/>
  <c r="W382" i="1"/>
  <c r="Q383" i="1"/>
  <c r="U383" i="1"/>
  <c r="V383" i="1"/>
  <c r="W383" i="1"/>
  <c r="U384" i="1"/>
  <c r="V384" i="1"/>
  <c r="W384" i="1"/>
  <c r="Q385" i="1"/>
  <c r="U385" i="1"/>
  <c r="V385" i="1"/>
  <c r="W385" i="1"/>
  <c r="Q386" i="1"/>
  <c r="U386" i="1"/>
  <c r="V386" i="1"/>
  <c r="W386" i="1"/>
  <c r="U387" i="1"/>
  <c r="V387" i="1"/>
  <c r="W387" i="1"/>
  <c r="U388" i="1"/>
  <c r="V388" i="1"/>
  <c r="W388" i="1"/>
  <c r="U389" i="1"/>
  <c r="V389" i="1"/>
  <c r="W389" i="1"/>
  <c r="U390" i="1"/>
  <c r="V390" i="1"/>
  <c r="W390" i="1"/>
  <c r="U391" i="1"/>
  <c r="V391" i="1"/>
  <c r="W391" i="1"/>
  <c r="U392" i="1"/>
  <c r="V392" i="1"/>
  <c r="W392" i="1"/>
  <c r="AJ372" i="1"/>
  <c r="AI372" i="1"/>
  <c r="AK372" i="1"/>
  <c r="AS372" i="1"/>
  <c r="AE372" i="1"/>
  <c r="AL372" i="1"/>
  <c r="AC372" i="1"/>
  <c r="AG372" i="1"/>
  <c r="R372" i="1"/>
  <c r="AF372" i="1"/>
  <c r="AJ364" i="1"/>
  <c r="AI364" i="1"/>
  <c r="AE364" i="1"/>
  <c r="AL364" i="1"/>
  <c r="AC364" i="1"/>
  <c r="AG364" i="1"/>
  <c r="R364" i="1"/>
  <c r="AK364" i="1"/>
  <c r="AF364" i="1"/>
  <c r="AJ356" i="1"/>
  <c r="AI356" i="1"/>
  <c r="AK356" i="1"/>
  <c r="AS356" i="1"/>
  <c r="AE356" i="1"/>
  <c r="AL356" i="1"/>
  <c r="AC356" i="1"/>
  <c r="AG356" i="1"/>
  <c r="AF356" i="1"/>
  <c r="AJ348" i="1"/>
  <c r="AI348" i="1"/>
  <c r="AE348" i="1"/>
  <c r="AL348" i="1"/>
  <c r="AC348" i="1"/>
  <c r="AG348" i="1"/>
  <c r="R348" i="1"/>
  <c r="AK348" i="1"/>
  <c r="AF348" i="1"/>
  <c r="AJ340" i="1"/>
  <c r="AI340" i="1"/>
  <c r="AE340" i="1"/>
  <c r="AL340" i="1"/>
  <c r="AC340" i="1"/>
  <c r="AG340" i="1"/>
  <c r="AK340" i="1"/>
  <c r="R340" i="1"/>
  <c r="AF340" i="1"/>
  <c r="AJ332" i="1"/>
  <c r="AI332" i="1"/>
  <c r="AE332" i="1"/>
  <c r="AL332" i="1"/>
  <c r="AC332" i="1"/>
  <c r="AG332" i="1"/>
  <c r="R332" i="1"/>
  <c r="AK332" i="1"/>
  <c r="AF332" i="1"/>
  <c r="AJ324" i="1"/>
  <c r="AI324" i="1"/>
  <c r="AE324" i="1"/>
  <c r="AL324" i="1"/>
  <c r="AC324" i="1"/>
  <c r="AG324" i="1"/>
  <c r="AK324" i="1"/>
  <c r="AF324" i="1"/>
  <c r="AJ316" i="1"/>
  <c r="AI316" i="1"/>
  <c r="AE316" i="1"/>
  <c r="AL316" i="1"/>
  <c r="AC316" i="1"/>
  <c r="AG316" i="1"/>
  <c r="R316" i="1"/>
  <c r="AK316" i="1"/>
  <c r="AF316" i="1"/>
  <c r="AF320" i="1"/>
  <c r="AF328" i="1"/>
  <c r="AF336" i="1"/>
  <c r="AF344" i="1"/>
  <c r="AF391" i="1"/>
  <c r="AJ308" i="1"/>
  <c r="AI308" i="1"/>
  <c r="AK308" i="1"/>
  <c r="AS308" i="1"/>
  <c r="AE308" i="1"/>
  <c r="AL308" i="1"/>
  <c r="AC308" i="1"/>
  <c r="AG308" i="1"/>
  <c r="R308" i="1"/>
  <c r="AF308" i="1"/>
  <c r="AJ288" i="1"/>
  <c r="AE288" i="1"/>
  <c r="AL288" i="1"/>
  <c r="AI288" i="1"/>
  <c r="AC288" i="1"/>
  <c r="AG288" i="1"/>
  <c r="R288" i="1"/>
  <c r="AK288" i="1"/>
  <c r="AF288" i="1"/>
  <c r="AJ280" i="1"/>
  <c r="AE280" i="1"/>
  <c r="AL280" i="1"/>
  <c r="AI280" i="1"/>
  <c r="AK280" i="1"/>
  <c r="AS280" i="1"/>
  <c r="AC280" i="1"/>
  <c r="AG280" i="1"/>
  <c r="AF280" i="1"/>
  <c r="R280" i="1"/>
  <c r="AJ272" i="1"/>
  <c r="AE272" i="1"/>
  <c r="AL272" i="1"/>
  <c r="AI272" i="1"/>
  <c r="AC272" i="1"/>
  <c r="AG272" i="1"/>
  <c r="R272" i="1"/>
  <c r="AK272" i="1"/>
  <c r="AF272" i="1"/>
  <c r="AJ264" i="1"/>
  <c r="AE264" i="1"/>
  <c r="AL264" i="1"/>
  <c r="AI264" i="1"/>
  <c r="AK264" i="1"/>
  <c r="AS264" i="1"/>
  <c r="AC264" i="1"/>
  <c r="AG264" i="1"/>
  <c r="AF264" i="1"/>
  <c r="R264" i="1"/>
  <c r="AJ256" i="1"/>
  <c r="AE256" i="1"/>
  <c r="AL256" i="1"/>
  <c r="AI256" i="1"/>
  <c r="AC256" i="1"/>
  <c r="AG256" i="1"/>
  <c r="R256" i="1"/>
  <c r="AK256" i="1"/>
  <c r="AF256" i="1"/>
  <c r="AF260" i="1"/>
  <c r="AF268" i="1"/>
  <c r="AF276" i="1"/>
  <c r="AF284" i="1"/>
  <c r="AF292" i="1"/>
  <c r="AF296" i="1"/>
  <c r="AF300" i="1"/>
  <c r="AF304" i="1"/>
  <c r="AF312" i="1"/>
  <c r="AF352" i="1"/>
  <c r="AF378" i="1"/>
  <c r="AJ248" i="1"/>
  <c r="AE248" i="1"/>
  <c r="AL248" i="1"/>
  <c r="AI248" i="1"/>
  <c r="AK248" i="1"/>
  <c r="AS248" i="1"/>
  <c r="AC248" i="1"/>
  <c r="AG248" i="1"/>
  <c r="AF248" i="1"/>
  <c r="R248" i="1"/>
  <c r="AJ240" i="1"/>
  <c r="AE240" i="1"/>
  <c r="AL240" i="1"/>
  <c r="AI240" i="1"/>
  <c r="AC240" i="1"/>
  <c r="AG240" i="1"/>
  <c r="R240" i="1"/>
  <c r="AK240" i="1"/>
  <c r="AF240" i="1"/>
  <c r="AJ232" i="1"/>
  <c r="AE232" i="1"/>
  <c r="AL232" i="1"/>
  <c r="AI232" i="1"/>
  <c r="AK232" i="1"/>
  <c r="AS232" i="1"/>
  <c r="AC232" i="1"/>
  <c r="AG232" i="1"/>
  <c r="AF232" i="1"/>
  <c r="R232" i="1"/>
  <c r="AJ228" i="1"/>
  <c r="AI228" i="1"/>
  <c r="AE228" i="1"/>
  <c r="AL228" i="1"/>
  <c r="AC228" i="1"/>
  <c r="AG228" i="1"/>
  <c r="AK228" i="1"/>
  <c r="AF228" i="1"/>
  <c r="AJ224" i="1"/>
  <c r="AE224" i="1"/>
  <c r="AL224" i="1"/>
  <c r="AI224" i="1"/>
  <c r="AC224" i="1"/>
  <c r="AG224" i="1"/>
  <c r="R224" i="1"/>
  <c r="AK224" i="1"/>
  <c r="AF224" i="1"/>
  <c r="AF236" i="1"/>
  <c r="AF244" i="1"/>
  <c r="AF252" i="1"/>
  <c r="AF388" i="1"/>
  <c r="AJ220" i="1"/>
  <c r="AI220" i="1"/>
  <c r="AE220" i="1"/>
  <c r="AL220" i="1"/>
  <c r="AC220" i="1"/>
  <c r="AG220" i="1"/>
  <c r="R220" i="1"/>
  <c r="AK220" i="1"/>
  <c r="AF220" i="1"/>
  <c r="AJ212" i="1"/>
  <c r="AI212" i="1"/>
  <c r="AE212" i="1"/>
  <c r="AL212" i="1"/>
  <c r="AC212" i="1"/>
  <c r="AG212" i="1"/>
  <c r="AK212" i="1"/>
  <c r="R212" i="1"/>
  <c r="AF212" i="1"/>
  <c r="AJ208" i="1"/>
  <c r="AE208" i="1"/>
  <c r="AL208" i="1"/>
  <c r="AI208" i="1"/>
  <c r="AC208" i="1"/>
  <c r="AG208" i="1"/>
  <c r="R208" i="1"/>
  <c r="AK208" i="1"/>
  <c r="AF208" i="1"/>
  <c r="AJ204" i="1"/>
  <c r="AI204" i="1"/>
  <c r="AE204" i="1"/>
  <c r="AL204" i="1"/>
  <c r="AC204" i="1"/>
  <c r="AG204" i="1"/>
  <c r="R204" i="1"/>
  <c r="AK204" i="1"/>
  <c r="AF204" i="1"/>
  <c r="AJ200" i="1"/>
  <c r="AE200" i="1"/>
  <c r="AL200" i="1"/>
  <c r="AI200" i="1"/>
  <c r="AK200" i="1"/>
  <c r="AS200" i="1"/>
  <c r="AC200" i="1"/>
  <c r="AG200" i="1"/>
  <c r="AF200" i="1"/>
  <c r="R200" i="1"/>
  <c r="AJ196" i="1"/>
  <c r="AI196" i="1"/>
  <c r="AE196" i="1"/>
  <c r="AL196" i="1"/>
  <c r="AC196" i="1"/>
  <c r="AG196" i="1"/>
  <c r="AK196" i="1"/>
  <c r="AF196" i="1"/>
  <c r="AJ192" i="1"/>
  <c r="AE192" i="1"/>
  <c r="AL192" i="1"/>
  <c r="AI192" i="1"/>
  <c r="AC192" i="1"/>
  <c r="AG192" i="1"/>
  <c r="R192" i="1"/>
  <c r="AK192" i="1"/>
  <c r="AF192" i="1"/>
  <c r="AJ188" i="1"/>
  <c r="AI188" i="1"/>
  <c r="AK188" i="1"/>
  <c r="AS188" i="1"/>
  <c r="AE188" i="1"/>
  <c r="AL188" i="1"/>
  <c r="AC188" i="1"/>
  <c r="AG188" i="1"/>
  <c r="R188" i="1"/>
  <c r="AF188" i="1"/>
  <c r="AJ184" i="1"/>
  <c r="AE184" i="1"/>
  <c r="AL184" i="1"/>
  <c r="AI184" i="1"/>
  <c r="AC184" i="1"/>
  <c r="AG184" i="1"/>
  <c r="AK184" i="1"/>
  <c r="AF184" i="1"/>
  <c r="R184" i="1"/>
  <c r="AJ180" i="1"/>
  <c r="AI180" i="1"/>
  <c r="AK180" i="1"/>
  <c r="AS180" i="1"/>
  <c r="AE180" i="1"/>
  <c r="AL180" i="1"/>
  <c r="AC180" i="1"/>
  <c r="AG180" i="1"/>
  <c r="R180" i="1"/>
  <c r="AF180" i="1"/>
  <c r="AJ176" i="1"/>
  <c r="AE176" i="1"/>
  <c r="AL176" i="1"/>
  <c r="AI176" i="1"/>
  <c r="AC176" i="1"/>
  <c r="AG176" i="1"/>
  <c r="R176" i="1"/>
  <c r="AK176" i="1"/>
  <c r="AF176" i="1"/>
  <c r="AJ172" i="1"/>
  <c r="AI172" i="1"/>
  <c r="AK172" i="1"/>
  <c r="AS172" i="1"/>
  <c r="AE172" i="1"/>
  <c r="AL172" i="1"/>
  <c r="AC172" i="1"/>
  <c r="AG172" i="1"/>
  <c r="R172" i="1"/>
  <c r="AF172" i="1"/>
  <c r="AJ168" i="1"/>
  <c r="AE168" i="1"/>
  <c r="AL168" i="1"/>
  <c r="AI168" i="1"/>
  <c r="AC168" i="1"/>
  <c r="AG168" i="1"/>
  <c r="AK168" i="1"/>
  <c r="AF168" i="1"/>
  <c r="R168" i="1"/>
  <c r="AJ164" i="1"/>
  <c r="AI164" i="1"/>
  <c r="AK164" i="1"/>
  <c r="AS164" i="1"/>
  <c r="AE164" i="1"/>
  <c r="AL164" i="1"/>
  <c r="AC164" i="1"/>
  <c r="AG164" i="1"/>
  <c r="AF164" i="1"/>
  <c r="AJ160" i="1"/>
  <c r="AE160" i="1"/>
  <c r="AL160" i="1"/>
  <c r="AI160" i="1"/>
  <c r="AC160" i="1"/>
  <c r="AG160" i="1"/>
  <c r="R160" i="1"/>
  <c r="AK160" i="1"/>
  <c r="AF160" i="1"/>
  <c r="AJ156" i="1"/>
  <c r="AI156" i="1"/>
  <c r="AE156" i="1"/>
  <c r="AL156" i="1"/>
  <c r="AC156" i="1"/>
  <c r="AG156" i="1"/>
  <c r="R156" i="1"/>
  <c r="AK156" i="1"/>
  <c r="AF156" i="1"/>
  <c r="AJ152" i="1"/>
  <c r="AE152" i="1"/>
  <c r="AL152" i="1"/>
  <c r="AI152" i="1"/>
  <c r="AK152" i="1"/>
  <c r="AS152" i="1"/>
  <c r="AC152" i="1"/>
  <c r="AG152" i="1"/>
  <c r="AF152" i="1"/>
  <c r="R152" i="1"/>
  <c r="AJ148" i="1"/>
  <c r="AI148" i="1"/>
  <c r="AE148" i="1"/>
  <c r="AL148" i="1"/>
  <c r="AC148" i="1"/>
  <c r="AG148" i="1"/>
  <c r="AK148" i="1"/>
  <c r="R148" i="1"/>
  <c r="AF148" i="1"/>
  <c r="AJ144" i="1"/>
  <c r="AE144" i="1"/>
  <c r="AL144" i="1"/>
  <c r="AI144" i="1"/>
  <c r="AC144" i="1"/>
  <c r="AG144" i="1"/>
  <c r="R144" i="1"/>
  <c r="AK144" i="1"/>
  <c r="AF144" i="1"/>
  <c r="AJ140" i="1"/>
  <c r="AI140" i="1"/>
  <c r="AE140" i="1"/>
  <c r="AL140" i="1"/>
  <c r="AC140" i="1"/>
  <c r="AG140" i="1"/>
  <c r="R140" i="1"/>
  <c r="AK140" i="1"/>
  <c r="AF140" i="1"/>
  <c r="AJ136" i="1"/>
  <c r="AE136" i="1"/>
  <c r="AL136" i="1"/>
  <c r="AI136" i="1"/>
  <c r="AK136" i="1"/>
  <c r="AS136" i="1"/>
  <c r="AC136" i="1"/>
  <c r="AG136" i="1"/>
  <c r="AF136" i="1"/>
  <c r="AF132" i="1"/>
  <c r="AF385" i="1"/>
  <c r="R136" i="1"/>
  <c r="AJ132" i="1"/>
  <c r="AI132" i="1"/>
  <c r="AE132" i="1"/>
  <c r="AL132" i="1"/>
  <c r="AC132" i="1"/>
  <c r="AG132" i="1"/>
  <c r="AK132" i="1"/>
  <c r="AK134" i="1"/>
  <c r="AK138" i="1"/>
  <c r="AK142" i="1"/>
  <c r="AK146" i="1"/>
  <c r="AK150" i="1"/>
  <c r="AK154" i="1"/>
  <c r="AK158" i="1"/>
  <c r="AK385" i="1"/>
  <c r="AJ128" i="1"/>
  <c r="AE128" i="1"/>
  <c r="AL128" i="1"/>
  <c r="AI128" i="1"/>
  <c r="AC128" i="1"/>
  <c r="AG128" i="1"/>
  <c r="R128" i="1"/>
  <c r="AK128" i="1"/>
  <c r="AF128" i="1"/>
  <c r="AJ124" i="1"/>
  <c r="AI124" i="1"/>
  <c r="AE124" i="1"/>
  <c r="AL124" i="1"/>
  <c r="AC124" i="1"/>
  <c r="AG124" i="1"/>
  <c r="R124" i="1"/>
  <c r="AK124" i="1"/>
  <c r="AF124" i="1"/>
  <c r="AJ120" i="1"/>
  <c r="AE120" i="1"/>
  <c r="AL120" i="1"/>
  <c r="AI120" i="1"/>
  <c r="AC120" i="1"/>
  <c r="AG120" i="1"/>
  <c r="AK120" i="1"/>
  <c r="AF120" i="1"/>
  <c r="R120" i="1"/>
  <c r="AJ116" i="1"/>
  <c r="AI116" i="1"/>
  <c r="AK116" i="1"/>
  <c r="AS116" i="1"/>
  <c r="AE116" i="1"/>
  <c r="AL116" i="1"/>
  <c r="AC116" i="1"/>
  <c r="AG116" i="1"/>
  <c r="R116" i="1"/>
  <c r="AF116" i="1"/>
  <c r="AJ112" i="1"/>
  <c r="AE112" i="1"/>
  <c r="AL112" i="1"/>
  <c r="AI112" i="1"/>
  <c r="AC112" i="1"/>
  <c r="AG112" i="1"/>
  <c r="R112" i="1"/>
  <c r="AK112" i="1"/>
  <c r="AF112" i="1"/>
  <c r="AF104" i="1"/>
  <c r="AF108" i="1"/>
  <c r="AF384" i="1"/>
  <c r="AJ108" i="1"/>
  <c r="AI108" i="1"/>
  <c r="AE108" i="1"/>
  <c r="AL108" i="1"/>
  <c r="AC108" i="1"/>
  <c r="AG108" i="1"/>
  <c r="R108" i="1"/>
  <c r="AK108" i="1"/>
  <c r="AJ104" i="1"/>
  <c r="AE104" i="1"/>
  <c r="AL104" i="1"/>
  <c r="AI104" i="1"/>
  <c r="AC104" i="1"/>
  <c r="AG104" i="1"/>
  <c r="AK104" i="1"/>
  <c r="R104" i="1"/>
  <c r="AJ100" i="1"/>
  <c r="AI100" i="1"/>
  <c r="AK100" i="1"/>
  <c r="AS100" i="1"/>
  <c r="AE100" i="1"/>
  <c r="AL100" i="1"/>
  <c r="AC100" i="1"/>
  <c r="AG100" i="1"/>
  <c r="AF100" i="1"/>
  <c r="AJ96" i="1"/>
  <c r="AE96" i="1"/>
  <c r="AL96" i="1"/>
  <c r="AI96" i="1"/>
  <c r="AC96" i="1"/>
  <c r="AG96" i="1"/>
  <c r="R96" i="1"/>
  <c r="AK96" i="1"/>
  <c r="AF96" i="1"/>
  <c r="AJ92" i="1"/>
  <c r="AI92" i="1"/>
  <c r="AE92" i="1"/>
  <c r="AL92" i="1"/>
  <c r="AC92" i="1"/>
  <c r="AG92" i="1"/>
  <c r="R92" i="1"/>
  <c r="AK92" i="1"/>
  <c r="AF92" i="1"/>
  <c r="AJ88" i="1"/>
  <c r="AE88" i="1"/>
  <c r="AL88" i="1"/>
  <c r="AI88" i="1"/>
  <c r="AK88" i="1"/>
  <c r="AS88" i="1"/>
  <c r="AC88" i="1"/>
  <c r="AG88" i="1"/>
  <c r="AF88" i="1"/>
  <c r="R88" i="1"/>
  <c r="AJ84" i="1"/>
  <c r="AI84" i="1"/>
  <c r="AE84" i="1"/>
  <c r="AL84" i="1"/>
  <c r="AC84" i="1"/>
  <c r="AG84" i="1"/>
  <c r="AK84" i="1"/>
  <c r="R84" i="1"/>
  <c r="AF84" i="1"/>
  <c r="AJ80" i="1"/>
  <c r="AE80" i="1"/>
  <c r="AL80" i="1"/>
  <c r="AI80" i="1"/>
  <c r="AC80" i="1"/>
  <c r="AG80" i="1"/>
  <c r="R80" i="1"/>
  <c r="AK80" i="1"/>
  <c r="AF80" i="1"/>
  <c r="AJ76" i="1"/>
  <c r="AI76" i="1"/>
  <c r="AE76" i="1"/>
  <c r="AL76" i="1"/>
  <c r="AC76" i="1"/>
  <c r="AG76" i="1"/>
  <c r="R76" i="1"/>
  <c r="AK76" i="1"/>
  <c r="AF76" i="1"/>
  <c r="AJ72" i="1"/>
  <c r="AE72" i="1"/>
  <c r="AL72" i="1"/>
  <c r="AI72" i="1"/>
  <c r="AK72" i="1"/>
  <c r="AS72" i="1"/>
  <c r="AC72" i="1"/>
  <c r="AG72" i="1"/>
  <c r="AF72" i="1"/>
  <c r="R72" i="1"/>
  <c r="AJ68" i="1"/>
  <c r="AI68" i="1"/>
  <c r="AE68" i="1"/>
  <c r="AL68" i="1"/>
  <c r="AC68" i="1"/>
  <c r="AG68" i="1"/>
  <c r="AK68" i="1"/>
  <c r="AF68" i="1"/>
  <c r="AJ64" i="1"/>
  <c r="AE64" i="1"/>
  <c r="AL64" i="1"/>
  <c r="AI64" i="1"/>
  <c r="AC64" i="1"/>
  <c r="AG64" i="1"/>
  <c r="R64" i="1"/>
  <c r="AK64" i="1"/>
  <c r="AF64" i="1"/>
  <c r="AJ60" i="1"/>
  <c r="AI60" i="1"/>
  <c r="AK60" i="1"/>
  <c r="AS60" i="1"/>
  <c r="AE60" i="1"/>
  <c r="AL60" i="1"/>
  <c r="AC60" i="1"/>
  <c r="AG60" i="1"/>
  <c r="R60" i="1"/>
  <c r="AF60" i="1"/>
  <c r="AJ56" i="1"/>
  <c r="AE56" i="1"/>
  <c r="AL56" i="1"/>
  <c r="AI56" i="1"/>
  <c r="AC56" i="1"/>
  <c r="AG56" i="1"/>
  <c r="AK56" i="1"/>
  <c r="AF56" i="1"/>
  <c r="R56" i="1"/>
  <c r="AJ52" i="1"/>
  <c r="AI52" i="1"/>
  <c r="AK52" i="1"/>
  <c r="AS52" i="1"/>
  <c r="AE52" i="1"/>
  <c r="AL52" i="1"/>
  <c r="AC52" i="1"/>
  <c r="AG52" i="1"/>
  <c r="R52" i="1"/>
  <c r="AF52" i="1"/>
  <c r="AJ48" i="1"/>
  <c r="AE48" i="1"/>
  <c r="AL48" i="1"/>
  <c r="AI48" i="1"/>
  <c r="AC48" i="1"/>
  <c r="AG48" i="1"/>
  <c r="R48" i="1"/>
  <c r="AK48" i="1"/>
  <c r="AF48" i="1"/>
  <c r="AJ44" i="1"/>
  <c r="AI44" i="1"/>
  <c r="AK44" i="1"/>
  <c r="AS44" i="1"/>
  <c r="AE44" i="1"/>
  <c r="AL44" i="1"/>
  <c r="AC44" i="1"/>
  <c r="AG44" i="1"/>
  <c r="R44" i="1"/>
  <c r="AF44" i="1"/>
  <c r="AF382" i="1"/>
  <c r="R260" i="1"/>
  <c r="R132" i="1"/>
  <c r="AD372" i="1"/>
  <c r="AD356" i="1"/>
  <c r="AD340" i="1"/>
  <c r="AD324" i="1"/>
  <c r="AD308" i="1"/>
  <c r="AB288" i="1"/>
  <c r="AH280" i="1"/>
  <c r="AB272" i="1"/>
  <c r="AH264" i="1"/>
  <c r="AB256" i="1"/>
  <c r="AB260" i="1"/>
  <c r="AB264" i="1"/>
  <c r="AB276" i="1"/>
  <c r="AB280" i="1"/>
  <c r="AB389" i="1"/>
  <c r="AH248" i="1"/>
  <c r="AB240" i="1"/>
  <c r="AH232" i="1"/>
  <c r="AH224" i="1"/>
  <c r="AH236" i="1"/>
  <c r="AH240" i="1"/>
  <c r="AH252" i="1"/>
  <c r="AH388" i="1"/>
  <c r="AD228" i="1"/>
  <c r="AD232" i="1"/>
  <c r="AD236" i="1"/>
  <c r="AD248" i="1"/>
  <c r="AD252" i="1"/>
  <c r="AD388" i="1"/>
  <c r="AB224" i="1"/>
  <c r="AD212" i="1"/>
  <c r="AD196" i="1"/>
  <c r="AD200" i="1"/>
  <c r="AD204" i="1"/>
  <c r="AD216" i="1"/>
  <c r="AD220" i="1"/>
  <c r="AD387" i="1"/>
  <c r="AB208" i="1"/>
  <c r="AH200" i="1"/>
  <c r="AB192" i="1"/>
  <c r="AH184" i="1"/>
  <c r="AD180" i="1"/>
  <c r="AB176" i="1"/>
  <c r="AH168" i="1"/>
  <c r="AH172" i="1"/>
  <c r="AH176" i="1"/>
  <c r="AH188" i="1"/>
  <c r="AH192" i="1"/>
  <c r="AH204" i="1"/>
  <c r="AH208" i="1"/>
  <c r="AH220" i="1"/>
  <c r="AH377" i="1"/>
  <c r="AD164" i="1"/>
  <c r="AB160" i="1"/>
  <c r="AH152" i="1"/>
  <c r="AD148" i="1"/>
  <c r="AD132" i="1"/>
  <c r="AD140" i="1"/>
  <c r="AD152" i="1"/>
  <c r="AD156" i="1"/>
  <c r="AD385" i="1"/>
  <c r="AB144" i="1"/>
  <c r="AH136" i="1"/>
  <c r="AB128" i="1"/>
  <c r="AH120" i="1"/>
  <c r="AD116" i="1"/>
  <c r="AD108" i="1"/>
  <c r="AD124" i="1"/>
  <c r="AD384" i="1"/>
  <c r="AB112" i="1"/>
  <c r="AH104" i="1"/>
  <c r="AD100" i="1"/>
  <c r="AB96" i="1"/>
  <c r="AH88" i="1"/>
  <c r="AD84" i="1"/>
  <c r="AB80" i="1"/>
  <c r="AH72" i="1"/>
  <c r="AH80" i="1"/>
  <c r="AH96" i="1"/>
  <c r="AH383" i="1"/>
  <c r="AD68" i="1"/>
  <c r="AB64" i="1"/>
  <c r="AH56" i="1"/>
  <c r="AD52" i="1"/>
  <c r="AB48" i="1"/>
  <c r="AB56" i="1"/>
  <c r="AB382" i="1"/>
  <c r="R356" i="1"/>
  <c r="R228" i="1"/>
  <c r="R100" i="1"/>
  <c r="AH381" i="1"/>
  <c r="AJ368" i="1"/>
  <c r="AE368" i="1"/>
  <c r="AL368" i="1"/>
  <c r="AI368" i="1"/>
  <c r="AC368" i="1"/>
  <c r="AG368" i="1"/>
  <c r="R368" i="1"/>
  <c r="AK368" i="1"/>
  <c r="AF368" i="1"/>
  <c r="AJ360" i="1"/>
  <c r="AE360" i="1"/>
  <c r="AL360" i="1"/>
  <c r="AI360" i="1"/>
  <c r="AK360" i="1"/>
  <c r="AS360" i="1"/>
  <c r="AC360" i="1"/>
  <c r="AG360" i="1"/>
  <c r="AF360" i="1"/>
  <c r="R360" i="1"/>
  <c r="AJ352" i="1"/>
  <c r="AE352" i="1"/>
  <c r="AL352" i="1"/>
  <c r="AI352" i="1"/>
  <c r="AC352" i="1"/>
  <c r="AG352" i="1"/>
  <c r="R352" i="1"/>
  <c r="AK352" i="1"/>
  <c r="AF392" i="1"/>
  <c r="AJ344" i="1"/>
  <c r="AE344" i="1"/>
  <c r="AL344" i="1"/>
  <c r="AI344" i="1"/>
  <c r="AK344" i="1"/>
  <c r="AS344" i="1"/>
  <c r="AC344" i="1"/>
  <c r="AG344" i="1"/>
  <c r="R344" i="1"/>
  <c r="AJ336" i="1"/>
  <c r="AE336" i="1"/>
  <c r="AL336" i="1"/>
  <c r="AI336" i="1"/>
  <c r="AC336" i="1"/>
  <c r="AG336" i="1"/>
  <c r="R336" i="1"/>
  <c r="AK336" i="1"/>
  <c r="AJ328" i="1"/>
  <c r="AE328" i="1"/>
  <c r="AL328" i="1"/>
  <c r="AI328" i="1"/>
  <c r="AK328" i="1"/>
  <c r="AS328" i="1"/>
  <c r="AC328" i="1"/>
  <c r="AG328" i="1"/>
  <c r="R328" i="1"/>
  <c r="AJ320" i="1"/>
  <c r="AE320" i="1"/>
  <c r="AL320" i="1"/>
  <c r="AI320" i="1"/>
  <c r="AC320" i="1"/>
  <c r="AG320" i="1"/>
  <c r="R320" i="1"/>
  <c r="AK320" i="1"/>
  <c r="AJ312" i="1"/>
  <c r="AE312" i="1"/>
  <c r="AL312" i="1"/>
  <c r="AI312" i="1"/>
  <c r="AK312" i="1"/>
  <c r="AS312" i="1"/>
  <c r="AC312" i="1"/>
  <c r="AG312" i="1"/>
  <c r="R312" i="1"/>
  <c r="AJ304" i="1"/>
  <c r="AE304" i="1"/>
  <c r="AL304" i="1"/>
  <c r="AI304" i="1"/>
  <c r="AC304" i="1"/>
  <c r="AG304" i="1"/>
  <c r="R304" i="1"/>
  <c r="AK304" i="1"/>
  <c r="AJ300" i="1"/>
  <c r="AI300" i="1"/>
  <c r="AE300" i="1"/>
  <c r="AL300" i="1"/>
  <c r="AC300" i="1"/>
  <c r="AG300" i="1"/>
  <c r="R300" i="1"/>
  <c r="AK300" i="1"/>
  <c r="AJ296" i="1"/>
  <c r="AE296" i="1"/>
  <c r="AL296" i="1"/>
  <c r="AI296" i="1"/>
  <c r="AC296" i="1"/>
  <c r="AG296" i="1"/>
  <c r="AK296" i="1"/>
  <c r="R296" i="1"/>
  <c r="AJ292" i="1"/>
  <c r="AI292" i="1"/>
  <c r="AK292" i="1"/>
  <c r="AS292" i="1"/>
  <c r="AE292" i="1"/>
  <c r="AL292" i="1"/>
  <c r="AC292" i="1"/>
  <c r="AG292" i="1"/>
  <c r="AJ284" i="1"/>
  <c r="AI284" i="1"/>
  <c r="AE284" i="1"/>
  <c r="AL284" i="1"/>
  <c r="AC284" i="1"/>
  <c r="AG284" i="1"/>
  <c r="R284" i="1"/>
  <c r="AK284" i="1"/>
  <c r="AJ276" i="1"/>
  <c r="AI276" i="1"/>
  <c r="AE276" i="1"/>
  <c r="AL276" i="1"/>
  <c r="AC276" i="1"/>
  <c r="AG276" i="1"/>
  <c r="AK276" i="1"/>
  <c r="R276" i="1"/>
  <c r="AF389" i="1"/>
  <c r="AJ268" i="1"/>
  <c r="AI268" i="1"/>
  <c r="AE268" i="1"/>
  <c r="AL268" i="1"/>
  <c r="AC268" i="1"/>
  <c r="AG268" i="1"/>
  <c r="R268" i="1"/>
  <c r="AK268" i="1"/>
  <c r="AJ260" i="1"/>
  <c r="AI260" i="1"/>
  <c r="AE260" i="1"/>
  <c r="AL260" i="1"/>
  <c r="AC260" i="1"/>
  <c r="AG260" i="1"/>
  <c r="AK260" i="1"/>
  <c r="AJ252" i="1"/>
  <c r="AI252" i="1"/>
  <c r="AE252" i="1"/>
  <c r="AL252" i="1"/>
  <c r="AC252" i="1"/>
  <c r="AG252" i="1"/>
  <c r="R252" i="1"/>
  <c r="AK252" i="1"/>
  <c r="AJ244" i="1"/>
  <c r="AI244" i="1"/>
  <c r="AK244" i="1"/>
  <c r="AS244" i="1"/>
  <c r="AE244" i="1"/>
  <c r="AL244" i="1"/>
  <c r="AC244" i="1"/>
  <c r="AG244" i="1"/>
  <c r="R244" i="1"/>
  <c r="AJ236" i="1"/>
  <c r="AI236" i="1"/>
  <c r="AE236" i="1"/>
  <c r="AL236" i="1"/>
  <c r="AC236" i="1"/>
  <c r="AG236" i="1"/>
  <c r="R236" i="1"/>
  <c r="AK236" i="1"/>
  <c r="AJ216" i="1"/>
  <c r="AE216" i="1"/>
  <c r="AL216" i="1"/>
  <c r="AI216" i="1"/>
  <c r="AK216" i="1"/>
  <c r="AS216" i="1"/>
  <c r="AC216" i="1"/>
  <c r="AG216" i="1"/>
  <c r="AF216" i="1"/>
  <c r="R216" i="1"/>
  <c r="Q391" i="1"/>
  <c r="Q390" i="1"/>
  <c r="Q389" i="1"/>
  <c r="Q388" i="1"/>
  <c r="Q387" i="1"/>
  <c r="AB372" i="1"/>
  <c r="AH364" i="1"/>
  <c r="AH348" i="1"/>
  <c r="AH352" i="1"/>
  <c r="AH368" i="1"/>
  <c r="AH392" i="1"/>
  <c r="AD360" i="1"/>
  <c r="AB356" i="1"/>
  <c r="AB360" i="1"/>
  <c r="AB392" i="1"/>
  <c r="AD344" i="1"/>
  <c r="AB340" i="1"/>
  <c r="AH332" i="1"/>
  <c r="AD328" i="1"/>
  <c r="AB324" i="1"/>
  <c r="AB328" i="1"/>
  <c r="AB344" i="1"/>
  <c r="AB391" i="1"/>
  <c r="AH316" i="1"/>
  <c r="AD312" i="1"/>
  <c r="AB308" i="1"/>
  <c r="AH300" i="1"/>
  <c r="AD296" i="1"/>
  <c r="AB292" i="1"/>
  <c r="AH284" i="1"/>
  <c r="AD280" i="1"/>
  <c r="AD264" i="1"/>
  <c r="AD268" i="1"/>
  <c r="AD389" i="1"/>
  <c r="AH268" i="1"/>
  <c r="AH256" i="1"/>
  <c r="AH272" i="1"/>
  <c r="AH288" i="1"/>
  <c r="AH304" i="1"/>
  <c r="AH320" i="1"/>
  <c r="AH336" i="1"/>
  <c r="AH378" i="1"/>
  <c r="AB244" i="1"/>
  <c r="AB228" i="1"/>
  <c r="AB212" i="1"/>
  <c r="AB196" i="1"/>
  <c r="AD184" i="1"/>
  <c r="AD168" i="1"/>
  <c r="AD172" i="1"/>
  <c r="AD188" i="1"/>
  <c r="AD386" i="1"/>
  <c r="AB180" i="1"/>
  <c r="AD377" i="1"/>
  <c r="AB164" i="1"/>
  <c r="AB168" i="1"/>
  <c r="AB184" i="1"/>
  <c r="AB386" i="1"/>
  <c r="AH156" i="1"/>
  <c r="AB148" i="1"/>
  <c r="AH140" i="1"/>
  <c r="R324" i="1"/>
  <c r="R196" i="1"/>
  <c r="R68" i="1"/>
  <c r="Q379" i="1"/>
  <c r="AD364" i="1"/>
  <c r="AD348" i="1"/>
  <c r="AD392" i="1"/>
  <c r="AD332" i="1"/>
  <c r="AD316" i="1"/>
  <c r="AB312" i="1"/>
  <c r="AD300" i="1"/>
  <c r="AB296" i="1"/>
  <c r="AD284" i="1"/>
  <c r="AD390" i="1"/>
  <c r="AB248" i="1"/>
  <c r="AB232" i="1"/>
  <c r="AB216" i="1"/>
  <c r="AB200" i="1"/>
  <c r="AH160" i="1"/>
  <c r="AB152" i="1"/>
  <c r="AH144" i="1"/>
  <c r="AB136" i="1"/>
  <c r="AB385" i="1"/>
  <c r="AH128" i="1"/>
  <c r="AB120" i="1"/>
  <c r="AH112" i="1"/>
  <c r="AB104" i="1"/>
  <c r="AB384" i="1"/>
  <c r="AD92" i="1"/>
  <c r="AB88" i="1"/>
  <c r="AD76" i="1"/>
  <c r="AD383" i="1"/>
  <c r="AB72" i="1"/>
  <c r="AH64" i="1"/>
  <c r="AH48" i="1"/>
  <c r="AH379" i="1"/>
  <c r="AD60" i="1"/>
  <c r="AB16" i="1"/>
  <c r="AB379" i="1"/>
  <c r="AD44" i="1"/>
  <c r="AD382" i="1"/>
  <c r="AS103" i="1"/>
  <c r="AI384" i="1"/>
  <c r="R292" i="1"/>
  <c r="R164" i="1"/>
  <c r="AS371" i="1"/>
  <c r="AS355" i="1"/>
  <c r="AS339" i="1"/>
  <c r="AS323" i="1"/>
  <c r="AS307" i="1"/>
  <c r="AS291" i="1"/>
  <c r="AS275" i="1"/>
  <c r="AS259" i="1"/>
  <c r="AS243" i="1"/>
  <c r="AS227" i="1"/>
  <c r="AS211" i="1"/>
  <c r="AS195" i="1"/>
  <c r="AS179" i="1"/>
  <c r="AS163" i="1"/>
  <c r="AS147" i="1"/>
  <c r="AS131" i="1"/>
  <c r="AS115" i="1"/>
  <c r="AS99" i="1"/>
  <c r="AS83" i="1"/>
  <c r="AS67" i="1"/>
  <c r="AS51" i="1"/>
  <c r="AS35" i="1"/>
  <c r="AS19" i="1"/>
  <c r="AJ40" i="1"/>
  <c r="AE40" i="1"/>
  <c r="AL40" i="1"/>
  <c r="AI40" i="1"/>
  <c r="AK40" i="1"/>
  <c r="AS40" i="1"/>
  <c r="AC40" i="1"/>
  <c r="AG40" i="1"/>
  <c r="AJ36" i="1"/>
  <c r="AI36" i="1"/>
  <c r="AE36" i="1"/>
  <c r="AL36" i="1"/>
  <c r="AC36" i="1"/>
  <c r="AG36" i="1"/>
  <c r="AK36" i="1"/>
  <c r="AJ32" i="1"/>
  <c r="AE32" i="1"/>
  <c r="AL32" i="1"/>
  <c r="AI32" i="1"/>
  <c r="AC32" i="1"/>
  <c r="AG32" i="1"/>
  <c r="R32" i="1"/>
  <c r="AK32" i="1"/>
  <c r="AJ28" i="1"/>
  <c r="AI28" i="1"/>
  <c r="AE28" i="1"/>
  <c r="AL28" i="1"/>
  <c r="AC28" i="1"/>
  <c r="AG28" i="1"/>
  <c r="R28" i="1"/>
  <c r="AK28" i="1"/>
  <c r="AJ24" i="1"/>
  <c r="AE24" i="1"/>
  <c r="AL24" i="1"/>
  <c r="AI24" i="1"/>
  <c r="AK24" i="1"/>
  <c r="AS24" i="1"/>
  <c r="AC24" i="1"/>
  <c r="AG24" i="1"/>
  <c r="AJ20" i="1"/>
  <c r="AI20" i="1"/>
  <c r="AE20" i="1"/>
  <c r="AL20" i="1"/>
  <c r="AC20" i="1"/>
  <c r="AG20" i="1"/>
  <c r="AK20" i="1"/>
  <c r="AD20" i="1"/>
  <c r="AJ16" i="1"/>
  <c r="AE16" i="1"/>
  <c r="AL16" i="1"/>
  <c r="AI16" i="1"/>
  <c r="AC16" i="1"/>
  <c r="AG16" i="1"/>
  <c r="R16" i="1"/>
  <c r="AK16" i="1"/>
  <c r="AD16" i="1"/>
  <c r="AJ12" i="1"/>
  <c r="AI12" i="1"/>
  <c r="AE12" i="1"/>
  <c r="AE14" i="1"/>
  <c r="AE18" i="1"/>
  <c r="AE22" i="1"/>
  <c r="AE26" i="1"/>
  <c r="AE30" i="1"/>
  <c r="AE34" i="1"/>
  <c r="AE38" i="1"/>
  <c r="AE381" i="1"/>
  <c r="AL12" i="1"/>
  <c r="AL14" i="1"/>
  <c r="AL18" i="1"/>
  <c r="AL22" i="1"/>
  <c r="AL26" i="1"/>
  <c r="AL30" i="1"/>
  <c r="AL34" i="1"/>
  <c r="AL38" i="1"/>
  <c r="AL381" i="1"/>
  <c r="AC12" i="1"/>
  <c r="AG12" i="1"/>
  <c r="R12" i="1"/>
  <c r="AK12" i="1"/>
  <c r="AD12" i="1"/>
  <c r="R24" i="1"/>
  <c r="AD379" i="1"/>
  <c r="AD391" i="1"/>
  <c r="AD378" i="1"/>
  <c r="AF386" i="1"/>
  <c r="AH384" i="1"/>
  <c r="AF383" i="1"/>
  <c r="AF40" i="1"/>
  <c r="AF36" i="1"/>
  <c r="AF32" i="1"/>
  <c r="AF28" i="1"/>
  <c r="AF24" i="1"/>
  <c r="AF20" i="1"/>
  <c r="AF381" i="1"/>
  <c r="AB381" i="1"/>
  <c r="AS367" i="1"/>
  <c r="AS351" i="1"/>
  <c r="AS335" i="1"/>
  <c r="AS319" i="1"/>
  <c r="AS303" i="1"/>
  <c r="AS287" i="1"/>
  <c r="AS271" i="1"/>
  <c r="AS255" i="1"/>
  <c r="AS239" i="1"/>
  <c r="AS223" i="1"/>
  <c r="AS207" i="1"/>
  <c r="AS191" i="1"/>
  <c r="AS175" i="1"/>
  <c r="AS159" i="1"/>
  <c r="AS143" i="1"/>
  <c r="AS127" i="1"/>
  <c r="AS111" i="1"/>
  <c r="AS95" i="1"/>
  <c r="AS79" i="1"/>
  <c r="AS63" i="1"/>
  <c r="AS47" i="1"/>
  <c r="AS31" i="1"/>
  <c r="AS15" i="1"/>
  <c r="R20" i="1"/>
  <c r="AI392" i="1"/>
  <c r="AI386" i="1"/>
  <c r="AJ98" i="1"/>
  <c r="AK98" i="1"/>
  <c r="AS98" i="1"/>
  <c r="AJ90" i="1"/>
  <c r="AK90" i="1"/>
  <c r="AS90" i="1"/>
  <c r="AJ82" i="1"/>
  <c r="AK82" i="1"/>
  <c r="AS82" i="1"/>
  <c r="AJ74" i="1"/>
  <c r="AK74" i="1"/>
  <c r="AS74" i="1"/>
  <c r="AI383" i="1"/>
  <c r="AI382" i="1"/>
  <c r="AJ374" i="1"/>
  <c r="AK374" i="1"/>
  <c r="AS374" i="1"/>
  <c r="AE374" i="1"/>
  <c r="AL374" i="1"/>
  <c r="R374" i="1"/>
  <c r="AC374" i="1"/>
  <c r="AG374" i="1"/>
  <c r="AJ370" i="1"/>
  <c r="R370" i="1"/>
  <c r="AK370" i="1"/>
  <c r="AS370" i="1"/>
  <c r="AE370" i="1"/>
  <c r="AL370" i="1"/>
  <c r="AC370" i="1"/>
  <c r="AG370" i="1"/>
  <c r="AJ366" i="1"/>
  <c r="AK366" i="1"/>
  <c r="AS366" i="1"/>
  <c r="AE366" i="1"/>
  <c r="AL366" i="1"/>
  <c r="R366" i="1"/>
  <c r="AC366" i="1"/>
  <c r="AG366" i="1"/>
  <c r="AJ362" i="1"/>
  <c r="AK362" i="1"/>
  <c r="AS362" i="1"/>
  <c r="R362" i="1"/>
  <c r="AE362" i="1"/>
  <c r="AL362" i="1"/>
  <c r="AC362" i="1"/>
  <c r="AG362" i="1"/>
  <c r="AJ358" i="1"/>
  <c r="AK358" i="1"/>
  <c r="AS358" i="1"/>
  <c r="AE358" i="1"/>
  <c r="AL358" i="1"/>
  <c r="R358" i="1"/>
  <c r="AC358" i="1"/>
  <c r="AG358" i="1"/>
  <c r="AJ354" i="1"/>
  <c r="AK354" i="1"/>
  <c r="AS354" i="1"/>
  <c r="R354" i="1"/>
  <c r="AE354" i="1"/>
  <c r="AL354" i="1"/>
  <c r="AC354" i="1"/>
  <c r="AG354" i="1"/>
  <c r="AJ350" i="1"/>
  <c r="AK350" i="1"/>
  <c r="AS350" i="1"/>
  <c r="AE350" i="1"/>
  <c r="AL350" i="1"/>
  <c r="AL346" i="1"/>
  <c r="AL392" i="1"/>
  <c r="R350" i="1"/>
  <c r="AC350" i="1"/>
  <c r="AG350" i="1"/>
  <c r="AJ346" i="1"/>
  <c r="AK346" i="1"/>
  <c r="AS346" i="1"/>
  <c r="R346" i="1"/>
  <c r="AE346" i="1"/>
  <c r="Q392" i="1"/>
  <c r="AC346" i="1"/>
  <c r="AG346" i="1"/>
  <c r="AJ342" i="1"/>
  <c r="AK342" i="1"/>
  <c r="AS342" i="1"/>
  <c r="AE342" i="1"/>
  <c r="AL342" i="1"/>
  <c r="R342" i="1"/>
  <c r="AC342" i="1"/>
  <c r="AG342" i="1"/>
  <c r="AJ338" i="1"/>
  <c r="AK338" i="1"/>
  <c r="AS338" i="1"/>
  <c r="R338" i="1"/>
  <c r="AE338" i="1"/>
  <c r="AL338" i="1"/>
  <c r="AC338" i="1"/>
  <c r="AG338" i="1"/>
  <c r="AJ334" i="1"/>
  <c r="AK334" i="1"/>
  <c r="AS334" i="1"/>
  <c r="AE334" i="1"/>
  <c r="AL334" i="1"/>
  <c r="R334" i="1"/>
  <c r="AC334" i="1"/>
  <c r="AG334" i="1"/>
  <c r="AJ330" i="1"/>
  <c r="AK330" i="1"/>
  <c r="AS330" i="1"/>
  <c r="R330" i="1"/>
  <c r="AE330" i="1"/>
  <c r="AL330" i="1"/>
  <c r="AC330" i="1"/>
  <c r="AG330" i="1"/>
  <c r="AJ326" i="1"/>
  <c r="AK326" i="1"/>
  <c r="AS326" i="1"/>
  <c r="AE326" i="1"/>
  <c r="AL326" i="1"/>
  <c r="R326" i="1"/>
  <c r="AC326" i="1"/>
  <c r="AG326" i="1"/>
  <c r="AJ322" i="1"/>
  <c r="AK322" i="1"/>
  <c r="AS322" i="1"/>
  <c r="R322" i="1"/>
  <c r="AE322" i="1"/>
  <c r="AL322" i="1"/>
  <c r="AC322" i="1"/>
  <c r="AG322" i="1"/>
  <c r="AJ318" i="1"/>
  <c r="AK318" i="1"/>
  <c r="AS318" i="1"/>
  <c r="AE318" i="1"/>
  <c r="AL318" i="1"/>
  <c r="R318" i="1"/>
  <c r="AK391" i="1"/>
  <c r="AC318" i="1"/>
  <c r="AG318" i="1"/>
  <c r="AJ314" i="1"/>
  <c r="AK314" i="1"/>
  <c r="AS314" i="1"/>
  <c r="R314" i="1"/>
  <c r="AE314" i="1"/>
  <c r="AL314" i="1"/>
  <c r="AC314" i="1"/>
  <c r="AG314" i="1"/>
  <c r="AJ310" i="1"/>
  <c r="AK310" i="1"/>
  <c r="AS310" i="1"/>
  <c r="AE310" i="1"/>
  <c r="AL310" i="1"/>
  <c r="R310" i="1"/>
  <c r="AC310" i="1"/>
  <c r="AG310" i="1"/>
  <c r="AJ306" i="1"/>
  <c r="AK306" i="1"/>
  <c r="AS306" i="1"/>
  <c r="R306" i="1"/>
  <c r="AE306" i="1"/>
  <c r="AL306" i="1"/>
  <c r="AC306" i="1"/>
  <c r="AG306" i="1"/>
  <c r="AJ302" i="1"/>
  <c r="AK302" i="1"/>
  <c r="AS302" i="1"/>
  <c r="AE302" i="1"/>
  <c r="AL302" i="1"/>
  <c r="R302" i="1"/>
  <c r="AC302" i="1"/>
  <c r="AG302" i="1"/>
  <c r="AJ298" i="1"/>
  <c r="AK298" i="1"/>
  <c r="AS298" i="1"/>
  <c r="R298" i="1"/>
  <c r="AE298" i="1"/>
  <c r="AL298" i="1"/>
  <c r="AC298" i="1"/>
  <c r="AG298" i="1"/>
  <c r="AJ294" i="1"/>
  <c r="AK294" i="1"/>
  <c r="AS294" i="1"/>
  <c r="AE294" i="1"/>
  <c r="AL294" i="1"/>
  <c r="R294" i="1"/>
  <c r="AC294" i="1"/>
  <c r="AG294" i="1"/>
  <c r="AJ290" i="1"/>
  <c r="AK290" i="1"/>
  <c r="AS290" i="1"/>
  <c r="R290" i="1"/>
  <c r="AE290" i="1"/>
  <c r="AL290" i="1"/>
  <c r="AC290" i="1"/>
  <c r="AG290" i="1"/>
  <c r="AJ286" i="1"/>
  <c r="AK286" i="1"/>
  <c r="AS286" i="1"/>
  <c r="AE286" i="1"/>
  <c r="AL286" i="1"/>
  <c r="R286" i="1"/>
  <c r="AC286" i="1"/>
  <c r="AG286" i="1"/>
  <c r="AJ282" i="1"/>
  <c r="AK282" i="1"/>
  <c r="AS282" i="1"/>
  <c r="R282" i="1"/>
  <c r="AE282" i="1"/>
  <c r="AL282" i="1"/>
  <c r="AC282" i="1"/>
  <c r="AG282" i="1"/>
  <c r="AJ278" i="1"/>
  <c r="AK278" i="1"/>
  <c r="AS278" i="1"/>
  <c r="AE278" i="1"/>
  <c r="AL278" i="1"/>
  <c r="R278" i="1"/>
  <c r="AC278" i="1"/>
  <c r="AG278" i="1"/>
  <c r="AJ274" i="1"/>
  <c r="AK274" i="1"/>
  <c r="AS274" i="1"/>
  <c r="R274" i="1"/>
  <c r="AE274" i="1"/>
  <c r="AL274" i="1"/>
  <c r="AC274" i="1"/>
  <c r="AG274" i="1"/>
  <c r="AJ270" i="1"/>
  <c r="AK270" i="1"/>
  <c r="AS270" i="1"/>
  <c r="AE270" i="1"/>
  <c r="AL270" i="1"/>
  <c r="R270" i="1"/>
  <c r="AC270" i="1"/>
  <c r="AG270" i="1"/>
  <c r="AJ266" i="1"/>
  <c r="AK266" i="1"/>
  <c r="AS266" i="1"/>
  <c r="R266" i="1"/>
  <c r="AE266" i="1"/>
  <c r="AL266" i="1"/>
  <c r="AC266" i="1"/>
  <c r="AG266" i="1"/>
  <c r="AJ262" i="1"/>
  <c r="AK262" i="1"/>
  <c r="AS262" i="1"/>
  <c r="AE262" i="1"/>
  <c r="AL262" i="1"/>
  <c r="R262" i="1"/>
  <c r="AC262" i="1"/>
  <c r="AG262" i="1"/>
  <c r="AJ258" i="1"/>
  <c r="AK258" i="1"/>
  <c r="AS258" i="1"/>
  <c r="R258" i="1"/>
  <c r="AE258" i="1"/>
  <c r="AL258" i="1"/>
  <c r="AC258" i="1"/>
  <c r="AG258" i="1"/>
  <c r="AJ254" i="1"/>
  <c r="AE254" i="1"/>
  <c r="AL254" i="1"/>
  <c r="R254" i="1"/>
  <c r="AK254" i="1"/>
  <c r="AC254" i="1"/>
  <c r="AG254" i="1"/>
  <c r="AJ250" i="1"/>
  <c r="AK250" i="1"/>
  <c r="AS250" i="1"/>
  <c r="R250" i="1"/>
  <c r="AE250" i="1"/>
  <c r="AL250" i="1"/>
  <c r="AC250" i="1"/>
  <c r="AG250" i="1"/>
  <c r="AJ246" i="1"/>
  <c r="AK246" i="1"/>
  <c r="AS246" i="1"/>
  <c r="AE246" i="1"/>
  <c r="AL246" i="1"/>
  <c r="R246" i="1"/>
  <c r="AC246" i="1"/>
  <c r="AG246" i="1"/>
  <c r="AJ242" i="1"/>
  <c r="AK242" i="1"/>
  <c r="AS242" i="1"/>
  <c r="R242" i="1"/>
  <c r="AE242" i="1"/>
  <c r="AL242" i="1"/>
  <c r="AC242" i="1"/>
  <c r="AG242" i="1"/>
  <c r="AJ238" i="1"/>
  <c r="AK238" i="1"/>
  <c r="AS238" i="1"/>
  <c r="AE238" i="1"/>
  <c r="AL238" i="1"/>
  <c r="R238" i="1"/>
  <c r="AC238" i="1"/>
  <c r="AG238" i="1"/>
  <c r="AJ234" i="1"/>
  <c r="AK234" i="1"/>
  <c r="AS234" i="1"/>
  <c r="R234" i="1"/>
  <c r="AE234" i="1"/>
  <c r="AL234" i="1"/>
  <c r="AC234" i="1"/>
  <c r="AG234" i="1"/>
  <c r="AJ230" i="1"/>
  <c r="AK230" i="1"/>
  <c r="AS230" i="1"/>
  <c r="AE230" i="1"/>
  <c r="AL230" i="1"/>
  <c r="R230" i="1"/>
  <c r="AC230" i="1"/>
  <c r="AG230" i="1"/>
  <c r="AJ226" i="1"/>
  <c r="AK226" i="1"/>
  <c r="AS226" i="1"/>
  <c r="R226" i="1"/>
  <c r="AK388" i="1"/>
  <c r="AE226" i="1"/>
  <c r="AL226" i="1"/>
  <c r="AC226" i="1"/>
  <c r="AG226" i="1"/>
  <c r="AJ222" i="1"/>
  <c r="AK222" i="1"/>
  <c r="AS222" i="1"/>
  <c r="AE222" i="1"/>
  <c r="AL222" i="1"/>
  <c r="R222" i="1"/>
  <c r="AC222" i="1"/>
  <c r="AG222" i="1"/>
  <c r="AJ218" i="1"/>
  <c r="AK218" i="1"/>
  <c r="AS218" i="1"/>
  <c r="R218" i="1"/>
  <c r="AE218" i="1"/>
  <c r="AL218" i="1"/>
  <c r="AC218" i="1"/>
  <c r="AG218" i="1"/>
  <c r="AJ214" i="1"/>
  <c r="AK214" i="1"/>
  <c r="AS214" i="1"/>
  <c r="AE214" i="1"/>
  <c r="AL214" i="1"/>
  <c r="R214" i="1"/>
  <c r="AC214" i="1"/>
  <c r="AG214" i="1"/>
  <c r="AJ210" i="1"/>
  <c r="AK210" i="1"/>
  <c r="AS210" i="1"/>
  <c r="R210" i="1"/>
  <c r="AE210" i="1"/>
  <c r="AL210" i="1"/>
  <c r="AC210" i="1"/>
  <c r="AG210" i="1"/>
  <c r="AJ206" i="1"/>
  <c r="AK206" i="1"/>
  <c r="AS206" i="1"/>
  <c r="AE206" i="1"/>
  <c r="AL206" i="1"/>
  <c r="R206" i="1"/>
  <c r="AC206" i="1"/>
  <c r="AG206" i="1"/>
  <c r="AJ202" i="1"/>
  <c r="AK202" i="1"/>
  <c r="AS202" i="1"/>
  <c r="R202" i="1"/>
  <c r="AE202" i="1"/>
  <c r="AL202" i="1"/>
  <c r="AC202" i="1"/>
  <c r="AG202" i="1"/>
  <c r="AJ198" i="1"/>
  <c r="AK198" i="1"/>
  <c r="AS198" i="1"/>
  <c r="AE198" i="1"/>
  <c r="AL198" i="1"/>
  <c r="R198" i="1"/>
  <c r="AC198" i="1"/>
  <c r="AG198" i="1"/>
  <c r="AJ194" i="1"/>
  <c r="AK194" i="1"/>
  <c r="AS194" i="1"/>
  <c r="R194" i="1"/>
  <c r="AE194" i="1"/>
  <c r="AL194" i="1"/>
  <c r="AC194" i="1"/>
  <c r="AG194" i="1"/>
  <c r="AJ190" i="1"/>
  <c r="AK190" i="1"/>
  <c r="AS190" i="1"/>
  <c r="AE190" i="1"/>
  <c r="AL190" i="1"/>
  <c r="R190" i="1"/>
  <c r="AC190" i="1"/>
  <c r="AG190" i="1"/>
  <c r="AJ186" i="1"/>
  <c r="AK186" i="1"/>
  <c r="AS186" i="1"/>
  <c r="R186" i="1"/>
  <c r="AE186" i="1"/>
  <c r="AL186" i="1"/>
  <c r="AC186" i="1"/>
  <c r="AG186" i="1"/>
  <c r="AJ182" i="1"/>
  <c r="AK182" i="1"/>
  <c r="AS182" i="1"/>
  <c r="AE182" i="1"/>
  <c r="AL182" i="1"/>
  <c r="R182" i="1"/>
  <c r="AC182" i="1"/>
  <c r="AG182" i="1"/>
  <c r="AJ178" i="1"/>
  <c r="AK178" i="1"/>
  <c r="AS178" i="1"/>
  <c r="R178" i="1"/>
  <c r="AE178" i="1"/>
  <c r="AL178" i="1"/>
  <c r="AC178" i="1"/>
  <c r="AG178" i="1"/>
  <c r="AJ174" i="1"/>
  <c r="AK174" i="1"/>
  <c r="AS174" i="1"/>
  <c r="AE174" i="1"/>
  <c r="AL174" i="1"/>
  <c r="R174" i="1"/>
  <c r="AC174" i="1"/>
  <c r="AG174" i="1"/>
  <c r="AJ170" i="1"/>
  <c r="AK170" i="1"/>
  <c r="AS170" i="1"/>
  <c r="R170" i="1"/>
  <c r="AE170" i="1"/>
  <c r="AL170" i="1"/>
  <c r="AC170" i="1"/>
  <c r="AG170" i="1"/>
  <c r="AJ166" i="1"/>
  <c r="AK166" i="1"/>
  <c r="AS166" i="1"/>
  <c r="AE166" i="1"/>
  <c r="AL166" i="1"/>
  <c r="R166" i="1"/>
  <c r="AC166" i="1"/>
  <c r="AG166" i="1"/>
  <c r="AJ162" i="1"/>
  <c r="R162" i="1"/>
  <c r="AK162" i="1"/>
  <c r="AE162" i="1"/>
  <c r="AL162" i="1"/>
  <c r="AC162" i="1"/>
  <c r="AG162" i="1"/>
  <c r="AJ158" i="1"/>
  <c r="AS158" i="1"/>
  <c r="AE158" i="1"/>
  <c r="AL158" i="1"/>
  <c r="R158" i="1"/>
  <c r="AC158" i="1"/>
  <c r="AG158" i="1"/>
  <c r="AJ154" i="1"/>
  <c r="AS154" i="1"/>
  <c r="R154" i="1"/>
  <c r="AE154" i="1"/>
  <c r="AL154" i="1"/>
  <c r="AC154" i="1"/>
  <c r="AG154" i="1"/>
  <c r="AJ150" i="1"/>
  <c r="AS150" i="1"/>
  <c r="AE150" i="1"/>
  <c r="AL150" i="1"/>
  <c r="R150" i="1"/>
  <c r="AC150" i="1"/>
  <c r="AG150" i="1"/>
  <c r="AJ146" i="1"/>
  <c r="AS146" i="1"/>
  <c r="R146" i="1"/>
  <c r="AE146" i="1"/>
  <c r="AL146" i="1"/>
  <c r="AC146" i="1"/>
  <c r="AG146" i="1"/>
  <c r="AJ142" i="1"/>
  <c r="AS142" i="1"/>
  <c r="AE142" i="1"/>
  <c r="AL142" i="1"/>
  <c r="R142" i="1"/>
  <c r="AC142" i="1"/>
  <c r="AG142" i="1"/>
  <c r="AJ138" i="1"/>
  <c r="AS138" i="1"/>
  <c r="R138" i="1"/>
  <c r="AE138" i="1"/>
  <c r="AL138" i="1"/>
  <c r="AC138" i="1"/>
  <c r="AG138" i="1"/>
  <c r="AJ134" i="1"/>
  <c r="AS134" i="1"/>
  <c r="AE134" i="1"/>
  <c r="AL134" i="1"/>
  <c r="R134" i="1"/>
  <c r="AC134" i="1"/>
  <c r="AG134" i="1"/>
  <c r="AJ130" i="1"/>
  <c r="AK130" i="1"/>
  <c r="AS130" i="1"/>
  <c r="R130" i="1"/>
  <c r="AE130" i="1"/>
  <c r="AL130" i="1"/>
  <c r="AC130" i="1"/>
  <c r="AG130" i="1"/>
  <c r="AJ126" i="1"/>
  <c r="AK126" i="1"/>
  <c r="AS126" i="1"/>
  <c r="AE126" i="1"/>
  <c r="AL126" i="1"/>
  <c r="R126" i="1"/>
  <c r="AC126" i="1"/>
  <c r="AG126" i="1"/>
  <c r="AJ122" i="1"/>
  <c r="AK122" i="1"/>
  <c r="AS122" i="1"/>
  <c r="R122" i="1"/>
  <c r="AE122" i="1"/>
  <c r="AL122" i="1"/>
  <c r="AC122" i="1"/>
  <c r="AG122" i="1"/>
  <c r="AJ118" i="1"/>
  <c r="AK118" i="1"/>
  <c r="AS118" i="1"/>
  <c r="AE118" i="1"/>
  <c r="AL118" i="1"/>
  <c r="R118" i="1"/>
  <c r="AC118" i="1"/>
  <c r="AG118" i="1"/>
  <c r="AJ114" i="1"/>
  <c r="AK114" i="1"/>
  <c r="AS114" i="1"/>
  <c r="R114" i="1"/>
  <c r="AE114" i="1"/>
  <c r="AL114" i="1"/>
  <c r="AC114" i="1"/>
  <c r="AG114" i="1"/>
  <c r="AJ110" i="1"/>
  <c r="AK110" i="1"/>
  <c r="AS110" i="1"/>
  <c r="AE110" i="1"/>
  <c r="AL110" i="1"/>
  <c r="R110" i="1"/>
  <c r="AC110" i="1"/>
  <c r="AG110" i="1"/>
  <c r="AJ106" i="1"/>
  <c r="AK106" i="1"/>
  <c r="AS106" i="1"/>
  <c r="R106" i="1"/>
  <c r="AE106" i="1"/>
  <c r="AL106" i="1"/>
  <c r="AC106" i="1"/>
  <c r="AG106" i="1"/>
  <c r="AJ102" i="1"/>
  <c r="AK102" i="1"/>
  <c r="AS102" i="1"/>
  <c r="AE102" i="1"/>
  <c r="AE384" i="1"/>
  <c r="AL102" i="1"/>
  <c r="R102" i="1"/>
  <c r="AC102" i="1"/>
  <c r="AC384" i="1"/>
  <c r="AG102" i="1"/>
  <c r="Q384" i="1"/>
  <c r="R98" i="1"/>
  <c r="AE98" i="1"/>
  <c r="AL98" i="1"/>
  <c r="AC98" i="1"/>
  <c r="AG98" i="1"/>
  <c r="AJ94" i="1"/>
  <c r="AK94" i="1"/>
  <c r="AS94" i="1"/>
  <c r="AE94" i="1"/>
  <c r="AL94" i="1"/>
  <c r="R94" i="1"/>
  <c r="AC94" i="1"/>
  <c r="AG94" i="1"/>
  <c r="R90" i="1"/>
  <c r="AE90" i="1"/>
  <c r="AL90" i="1"/>
  <c r="AC90" i="1"/>
  <c r="AG90" i="1"/>
  <c r="AJ86" i="1"/>
  <c r="AK86" i="1"/>
  <c r="AS86" i="1"/>
  <c r="AE86" i="1"/>
  <c r="AL86" i="1"/>
  <c r="R86" i="1"/>
  <c r="AC86" i="1"/>
  <c r="AG86" i="1"/>
  <c r="R82" i="1"/>
  <c r="AE82" i="1"/>
  <c r="AL82" i="1"/>
  <c r="AC82" i="1"/>
  <c r="AG82" i="1"/>
  <c r="AJ78" i="1"/>
  <c r="AK78" i="1"/>
  <c r="AS78" i="1"/>
  <c r="AE78" i="1"/>
  <c r="AL78" i="1"/>
  <c r="R78" i="1"/>
  <c r="AC78" i="1"/>
  <c r="AG78" i="1"/>
  <c r="R74" i="1"/>
  <c r="AE74" i="1"/>
  <c r="AL74" i="1"/>
  <c r="AC74" i="1"/>
  <c r="AG74" i="1"/>
  <c r="AJ70" i="1"/>
  <c r="AJ383" i="1"/>
  <c r="AE70" i="1"/>
  <c r="AL70" i="1"/>
  <c r="R70" i="1"/>
  <c r="AK70" i="1"/>
  <c r="AK383" i="1"/>
  <c r="AC70" i="1"/>
  <c r="AG70" i="1"/>
  <c r="AJ66" i="1"/>
  <c r="AK66" i="1"/>
  <c r="AS66" i="1"/>
  <c r="R66" i="1"/>
  <c r="AE66" i="1"/>
  <c r="AL66" i="1"/>
  <c r="AC66" i="1"/>
  <c r="AG66" i="1"/>
  <c r="AJ62" i="1"/>
  <c r="AK62" i="1"/>
  <c r="AS62" i="1"/>
  <c r="AE62" i="1"/>
  <c r="AL62" i="1"/>
  <c r="R62" i="1"/>
  <c r="AC62" i="1"/>
  <c r="AG62" i="1"/>
  <c r="AJ58" i="1"/>
  <c r="AK58" i="1"/>
  <c r="AS58" i="1"/>
  <c r="R58" i="1"/>
  <c r="AE58" i="1"/>
  <c r="AL58" i="1"/>
  <c r="AC58" i="1"/>
  <c r="AG58" i="1"/>
  <c r="AJ54" i="1"/>
  <c r="AK54" i="1"/>
  <c r="AS54" i="1"/>
  <c r="AE54" i="1"/>
  <c r="AL54" i="1"/>
  <c r="R54" i="1"/>
  <c r="AC54" i="1"/>
  <c r="AG54" i="1"/>
  <c r="AJ50" i="1"/>
  <c r="AK50" i="1"/>
  <c r="AS50" i="1"/>
  <c r="R50" i="1"/>
  <c r="AE50" i="1"/>
  <c r="AL50" i="1"/>
  <c r="AC50" i="1"/>
  <c r="AG50" i="1"/>
  <c r="AJ46" i="1"/>
  <c r="AK46" i="1"/>
  <c r="AS46" i="1"/>
  <c r="AE46" i="1"/>
  <c r="AL46" i="1"/>
  <c r="R46" i="1"/>
  <c r="AC46" i="1"/>
  <c r="AG46" i="1"/>
  <c r="AJ42" i="1"/>
  <c r="R42" i="1"/>
  <c r="AK42" i="1"/>
  <c r="AE42" i="1"/>
  <c r="AE382" i="1"/>
  <c r="AL42" i="1"/>
  <c r="Q382" i="1"/>
  <c r="AC42" i="1"/>
  <c r="AG42" i="1"/>
  <c r="AG382" i="1"/>
  <c r="AJ38" i="1"/>
  <c r="AK38" i="1"/>
  <c r="AS38" i="1"/>
  <c r="R38" i="1"/>
  <c r="AC38" i="1"/>
  <c r="AG38" i="1"/>
  <c r="AJ34" i="1"/>
  <c r="AK34" i="1"/>
  <c r="AS34" i="1"/>
  <c r="R34" i="1"/>
  <c r="AC34" i="1"/>
  <c r="AG34" i="1"/>
  <c r="AJ30" i="1"/>
  <c r="AK30" i="1"/>
  <c r="AS30" i="1"/>
  <c r="R30" i="1"/>
  <c r="AC30" i="1"/>
  <c r="AG30" i="1"/>
  <c r="AJ26" i="1"/>
  <c r="AK26" i="1"/>
  <c r="AS26" i="1"/>
  <c r="R26" i="1"/>
  <c r="AC26" i="1"/>
  <c r="AG26" i="1"/>
  <c r="AJ22" i="1"/>
  <c r="AK22" i="1"/>
  <c r="AS22" i="1"/>
  <c r="R22" i="1"/>
  <c r="AC22" i="1"/>
  <c r="AG22" i="1"/>
  <c r="AJ18" i="1"/>
  <c r="AK18" i="1"/>
  <c r="AS18" i="1"/>
  <c r="R18" i="1"/>
  <c r="AC18" i="1"/>
  <c r="AG18" i="1"/>
  <c r="AJ14" i="1"/>
  <c r="AK14" i="1"/>
  <c r="AS14" i="1"/>
  <c r="R14" i="1"/>
  <c r="AC14" i="1"/>
  <c r="AG14" i="1"/>
  <c r="L18" i="7"/>
  <c r="L26" i="7"/>
  <c r="L34" i="7"/>
  <c r="L42" i="7"/>
  <c r="L50" i="7"/>
  <c r="L58" i="7"/>
  <c r="L66" i="7"/>
  <c r="AE379" i="1"/>
  <c r="AS11" i="1"/>
  <c r="AS373" i="1"/>
  <c r="AS365" i="1"/>
  <c r="AS357" i="1"/>
  <c r="AS349" i="1"/>
  <c r="AS341" i="1"/>
  <c r="AS333" i="1"/>
  <c r="AS325" i="1"/>
  <c r="AS317" i="1"/>
  <c r="AS309" i="1"/>
  <c r="AS301" i="1"/>
  <c r="AS293" i="1"/>
  <c r="AS285" i="1"/>
  <c r="AS277" i="1"/>
  <c r="AS269" i="1"/>
  <c r="AS261" i="1"/>
  <c r="AS253" i="1"/>
  <c r="AS245" i="1"/>
  <c r="AS237" i="1"/>
  <c r="AS229" i="1"/>
  <c r="AS221" i="1"/>
  <c r="AS213" i="1"/>
  <c r="AS205" i="1"/>
  <c r="AS197" i="1"/>
  <c r="AS189" i="1"/>
  <c r="AS181" i="1"/>
  <c r="AS173" i="1"/>
  <c r="AS165" i="1"/>
  <c r="AS157" i="1"/>
  <c r="AS149" i="1"/>
  <c r="AS141" i="1"/>
  <c r="AS133" i="1"/>
  <c r="AS125" i="1"/>
  <c r="AS117" i="1"/>
  <c r="AS109" i="1"/>
  <c r="AS101" i="1"/>
  <c r="AS93" i="1"/>
  <c r="AS85" i="1"/>
  <c r="AS77" i="1"/>
  <c r="AS69" i="1"/>
  <c r="AS61" i="1"/>
  <c r="AS53" i="1"/>
  <c r="AS45" i="1"/>
  <c r="AS37" i="1"/>
  <c r="AS29" i="1"/>
  <c r="AS21" i="1"/>
  <c r="AS13" i="1"/>
  <c r="L268" i="7"/>
  <c r="L272" i="7"/>
  <c r="T351" i="7"/>
  <c r="V351" i="7"/>
  <c r="R351" i="7"/>
  <c r="U351" i="7"/>
  <c r="S351" i="7"/>
  <c r="Q351" i="7"/>
  <c r="L14" i="7"/>
  <c r="L22" i="7"/>
  <c r="L30" i="7"/>
  <c r="L38" i="7"/>
  <c r="L46" i="7"/>
  <c r="L54" i="7"/>
  <c r="L62" i="7"/>
  <c r="L190" i="7"/>
  <c r="L198" i="7"/>
  <c r="L269" i="7"/>
  <c r="T274" i="7"/>
  <c r="V274" i="7"/>
  <c r="R274" i="7"/>
  <c r="U274" i="7"/>
  <c r="S274" i="7"/>
  <c r="Q274" i="7"/>
  <c r="L278" i="7"/>
  <c r="T283" i="7"/>
  <c r="V283" i="7"/>
  <c r="R283" i="7"/>
  <c r="U283" i="7"/>
  <c r="S283" i="7"/>
  <c r="X283" i="7"/>
  <c r="K283" i="1"/>
  <c r="T287" i="7"/>
  <c r="V287" i="7"/>
  <c r="R287" i="7"/>
  <c r="S287" i="7"/>
  <c r="U287" i="7"/>
  <c r="X287" i="7"/>
  <c r="K287" i="1"/>
  <c r="T291" i="7"/>
  <c r="V291" i="7"/>
  <c r="R291" i="7"/>
  <c r="S291" i="7"/>
  <c r="U291" i="7"/>
  <c r="X291" i="7"/>
  <c r="K291" i="1"/>
  <c r="T295" i="7"/>
  <c r="V295" i="7"/>
  <c r="R295" i="7"/>
  <c r="U295" i="7"/>
  <c r="S295" i="7"/>
  <c r="X295" i="7"/>
  <c r="K295" i="1"/>
  <c r="T299" i="7"/>
  <c r="V299" i="7"/>
  <c r="R299" i="7"/>
  <c r="U299" i="7"/>
  <c r="S299" i="7"/>
  <c r="X299" i="7"/>
  <c r="K299" i="1"/>
  <c r="T303" i="7"/>
  <c r="V303" i="7"/>
  <c r="R303" i="7"/>
  <c r="S303" i="7"/>
  <c r="U303" i="7"/>
  <c r="X303" i="7"/>
  <c r="K303" i="1"/>
  <c r="T307" i="7"/>
  <c r="V307" i="7"/>
  <c r="R307" i="7"/>
  <c r="S307" i="7"/>
  <c r="U307" i="7"/>
  <c r="X307" i="7"/>
  <c r="K307" i="1"/>
  <c r="T352" i="7"/>
  <c r="V352" i="7"/>
  <c r="R352" i="7"/>
  <c r="U352" i="7"/>
  <c r="S352" i="7"/>
  <c r="Q352" i="7"/>
  <c r="T347" i="7"/>
  <c r="V347" i="7"/>
  <c r="R347" i="7"/>
  <c r="S347" i="7"/>
  <c r="U347" i="7"/>
  <c r="X347" i="7"/>
  <c r="K347" i="1"/>
  <c r="T348" i="7"/>
  <c r="V348" i="7"/>
  <c r="R348" i="7"/>
  <c r="S348" i="7"/>
  <c r="U348" i="7"/>
  <c r="X348" i="7"/>
  <c r="K348" i="1"/>
  <c r="L348" i="1"/>
  <c r="AR348" i="1"/>
  <c r="L347" i="1"/>
  <c r="AR347" i="1"/>
  <c r="L299" i="1"/>
  <c r="AR299" i="1"/>
  <c r="L295" i="1"/>
  <c r="AR295" i="1"/>
  <c r="L283" i="1"/>
  <c r="AR283" i="1"/>
  <c r="L307" i="1"/>
  <c r="AR307" i="1"/>
  <c r="L303" i="1"/>
  <c r="AR303" i="1"/>
  <c r="L291" i="1"/>
  <c r="AR291" i="1"/>
  <c r="L287" i="1"/>
  <c r="AR287" i="1"/>
  <c r="L280" i="7"/>
  <c r="L342" i="7"/>
  <c r="L338" i="7"/>
  <c r="L334" i="7"/>
  <c r="L332" i="7"/>
  <c r="L316" i="7"/>
  <c r="L346" i="7"/>
  <c r="L318" i="7"/>
  <c r="L329" i="7"/>
  <c r="L313" i="7"/>
  <c r="L331" i="7"/>
  <c r="L315" i="7"/>
  <c r="L264" i="7"/>
  <c r="L260" i="7"/>
  <c r="L256" i="7"/>
  <c r="L252" i="7"/>
  <c r="L248" i="7"/>
  <c r="L244" i="7"/>
  <c r="L371" i="7"/>
  <c r="L363" i="7"/>
  <c r="L355" i="7"/>
  <c r="L297" i="7"/>
  <c r="L281" i="7"/>
  <c r="L240" i="7"/>
  <c r="L224" i="7"/>
  <c r="L208" i="7"/>
  <c r="L230" i="7"/>
  <c r="L214" i="7"/>
  <c r="L201" i="7"/>
  <c r="L229" i="7"/>
  <c r="L213" i="7"/>
  <c r="L195" i="7"/>
  <c r="L193" i="7"/>
  <c r="L191" i="7"/>
  <c r="L188" i="7"/>
  <c r="L186" i="7"/>
  <c r="L184" i="7"/>
  <c r="L182" i="7"/>
  <c r="L180" i="7"/>
  <c r="L178" i="7"/>
  <c r="L176" i="7"/>
  <c r="L174" i="7"/>
  <c r="L172" i="7"/>
  <c r="L170" i="7"/>
  <c r="L168" i="7"/>
  <c r="L166" i="7"/>
  <c r="L164" i="7"/>
  <c r="L162" i="7"/>
  <c r="L160" i="7"/>
  <c r="L158" i="7"/>
  <c r="L156" i="7"/>
  <c r="L154" i="7"/>
  <c r="L152" i="7"/>
  <c r="L150" i="7"/>
  <c r="L148" i="7"/>
  <c r="L146" i="7"/>
  <c r="L144" i="7"/>
  <c r="L142" i="7"/>
  <c r="L140" i="7"/>
  <c r="L138" i="7"/>
  <c r="L136" i="7"/>
  <c r="L134" i="7"/>
  <c r="L132" i="7"/>
  <c r="L130" i="7"/>
  <c r="L128" i="7"/>
  <c r="L126" i="7"/>
  <c r="L124" i="7"/>
  <c r="L122" i="7"/>
  <c r="L120" i="7"/>
  <c r="L118" i="7"/>
  <c r="L116" i="7"/>
  <c r="L114" i="7"/>
  <c r="L112" i="7"/>
  <c r="L110" i="7"/>
  <c r="L108" i="7"/>
  <c r="L106" i="7"/>
  <c r="L104" i="7"/>
  <c r="L102" i="7"/>
  <c r="L100" i="7"/>
  <c r="L98" i="7"/>
  <c r="L96" i="7"/>
  <c r="L94" i="7"/>
  <c r="L92" i="7"/>
  <c r="L90" i="7"/>
  <c r="L88" i="7"/>
  <c r="L86" i="7"/>
  <c r="L84" i="7"/>
  <c r="L82" i="7"/>
  <c r="L80" i="7"/>
  <c r="L78" i="7"/>
  <c r="L76" i="7"/>
  <c r="L74" i="7"/>
  <c r="L72" i="7"/>
  <c r="L70" i="7"/>
  <c r="L275" i="7"/>
  <c r="L200" i="7"/>
  <c r="L286" i="7"/>
  <c r="R278" i="7"/>
  <c r="U278" i="7"/>
  <c r="Q278" i="7"/>
  <c r="V278" i="7"/>
  <c r="S278" i="7"/>
  <c r="T278" i="7"/>
  <c r="L282" i="7"/>
  <c r="X274" i="7"/>
  <c r="K274" i="1"/>
  <c r="T269" i="7"/>
  <c r="V269" i="7"/>
  <c r="R269" i="7"/>
  <c r="U269" i="7"/>
  <c r="S269" i="7"/>
  <c r="Q269" i="7"/>
  <c r="L227" i="7"/>
  <c r="U198" i="7"/>
  <c r="Q198" i="7"/>
  <c r="T198" i="7"/>
  <c r="R198" i="7"/>
  <c r="S198" i="7"/>
  <c r="V198" i="7"/>
  <c r="L60" i="7"/>
  <c r="L51" i="7"/>
  <c r="L28" i="7"/>
  <c r="L19" i="7"/>
  <c r="L239" i="7"/>
  <c r="L207" i="7"/>
  <c r="V62" i="7"/>
  <c r="R62" i="7"/>
  <c r="T62" i="7"/>
  <c r="S62" i="7"/>
  <c r="U62" i="7"/>
  <c r="Q62" i="7"/>
  <c r="V54" i="7"/>
  <c r="R54" i="7"/>
  <c r="T54" i="7"/>
  <c r="S54" i="7"/>
  <c r="U54" i="7"/>
  <c r="Q54" i="7"/>
  <c r="V46" i="7"/>
  <c r="R46" i="7"/>
  <c r="T46" i="7"/>
  <c r="S46" i="7"/>
  <c r="U46" i="7"/>
  <c r="Q46" i="7"/>
  <c r="V38" i="7"/>
  <c r="R38" i="7"/>
  <c r="T38" i="7"/>
  <c r="S38" i="7"/>
  <c r="U38" i="7"/>
  <c r="Q38" i="7"/>
  <c r="V30" i="7"/>
  <c r="R30" i="7"/>
  <c r="T30" i="7"/>
  <c r="S30" i="7"/>
  <c r="U30" i="7"/>
  <c r="Q30" i="7"/>
  <c r="V22" i="7"/>
  <c r="R22" i="7"/>
  <c r="T22" i="7"/>
  <c r="S22" i="7"/>
  <c r="U22" i="7"/>
  <c r="Q22" i="7"/>
  <c r="V14" i="7"/>
  <c r="R14" i="7"/>
  <c r="T14" i="7"/>
  <c r="S14" i="7"/>
  <c r="U14" i="7"/>
  <c r="Q14" i="7"/>
  <c r="L48" i="7"/>
  <c r="L39" i="7"/>
  <c r="L16" i="7"/>
  <c r="L231" i="7"/>
  <c r="L197" i="7"/>
  <c r="AG383" i="1"/>
  <c r="AL383" i="1"/>
  <c r="AL386" i="1"/>
  <c r="AL377" i="1"/>
  <c r="AJ377" i="1"/>
  <c r="AJ386" i="1"/>
  <c r="AC389" i="1"/>
  <c r="AE389" i="1"/>
  <c r="AG392" i="1"/>
  <c r="AE392" i="1"/>
  <c r="AG381" i="1"/>
  <c r="AG379" i="1"/>
  <c r="AS12" i="1"/>
  <c r="AS16" i="1"/>
  <c r="AS20" i="1"/>
  <c r="AS28" i="1"/>
  <c r="AS32" i="1"/>
  <c r="AS36" i="1"/>
  <c r="AS381" i="1"/>
  <c r="AI381" i="1"/>
  <c r="AI379" i="1"/>
  <c r="AF379" i="1"/>
  <c r="AS268" i="1"/>
  <c r="AK390" i="1"/>
  <c r="AL390" i="1"/>
  <c r="AS300" i="1"/>
  <c r="AB388" i="1"/>
  <c r="AB390" i="1"/>
  <c r="AH386" i="1"/>
  <c r="AS80" i="1"/>
  <c r="AS96" i="1"/>
  <c r="AS108" i="1"/>
  <c r="AS124" i="1"/>
  <c r="AS104" i="1"/>
  <c r="AS112" i="1"/>
  <c r="AS120" i="1"/>
  <c r="AS128" i="1"/>
  <c r="AS384" i="1"/>
  <c r="AE385" i="1"/>
  <c r="AF387" i="1"/>
  <c r="AC387" i="1"/>
  <c r="AJ387" i="1"/>
  <c r="AS208" i="1"/>
  <c r="AS220" i="1"/>
  <c r="AL388" i="1"/>
  <c r="AL378" i="1"/>
  <c r="AC391" i="1"/>
  <c r="AJ391" i="1"/>
  <c r="AS332" i="1"/>
  <c r="L345" i="7"/>
  <c r="L341" i="7"/>
  <c r="L337" i="7"/>
  <c r="L333" i="7"/>
  <c r="L328" i="7"/>
  <c r="L312" i="7"/>
  <c r="L330" i="7"/>
  <c r="L314" i="7"/>
  <c r="L267" i="7"/>
  <c r="L263" i="7"/>
  <c r="L259" i="7"/>
  <c r="L255" i="7"/>
  <c r="L251" i="7"/>
  <c r="L247" i="7"/>
  <c r="L243" i="7"/>
  <c r="L236" i="7"/>
  <c r="L220" i="7"/>
  <c r="L204" i="7"/>
  <c r="L242" i="7"/>
  <c r="L226" i="7"/>
  <c r="L210" i="7"/>
  <c r="X352" i="7"/>
  <c r="K352" i="1"/>
  <c r="L68" i="7"/>
  <c r="L36" i="7"/>
  <c r="X351" i="7"/>
  <c r="K351" i="1"/>
  <c r="T272" i="7"/>
  <c r="V272" i="7"/>
  <c r="R272" i="7"/>
  <c r="U272" i="7"/>
  <c r="S272" i="7"/>
  <c r="Q272" i="7"/>
  <c r="X272" i="7"/>
  <c r="K272" i="1"/>
  <c r="L56" i="7"/>
  <c r="L24" i="7"/>
  <c r="AL382" i="1"/>
  <c r="AJ382" i="1"/>
  <c r="AC383" i="1"/>
  <c r="AE383" i="1"/>
  <c r="AG384" i="1"/>
  <c r="AL384" i="1"/>
  <c r="AE386" i="1"/>
  <c r="AE377" i="1"/>
  <c r="AK389" i="1"/>
  <c r="AJ389" i="1"/>
  <c r="AC392" i="1"/>
  <c r="AK392" i="1"/>
  <c r="AS42" i="1"/>
  <c r="AS70" i="1"/>
  <c r="AI377" i="1"/>
  <c r="AS254" i="1"/>
  <c r="AD381" i="1"/>
  <c r="AC379" i="1"/>
  <c r="AC381" i="1"/>
  <c r="AJ381" i="1"/>
  <c r="AJ379" i="1"/>
  <c r="AH391" i="1"/>
  <c r="AS236" i="1"/>
  <c r="AS276" i="1"/>
  <c r="AE390" i="1"/>
  <c r="AS296" i="1"/>
  <c r="AS320" i="1"/>
  <c r="AS352" i="1"/>
  <c r="AS348" i="1"/>
  <c r="AS364" i="1"/>
  <c r="AS368" i="1"/>
  <c r="AS392" i="1"/>
  <c r="AS48" i="1"/>
  <c r="AS64" i="1"/>
  <c r="AS76" i="1"/>
  <c r="AS92" i="1"/>
  <c r="AG385" i="1"/>
  <c r="AS132" i="1"/>
  <c r="AS140" i="1"/>
  <c r="AS144" i="1"/>
  <c r="AS148" i="1"/>
  <c r="AS156" i="1"/>
  <c r="AS160" i="1"/>
  <c r="AS385" i="1"/>
  <c r="AS176" i="1"/>
  <c r="AK387" i="1"/>
  <c r="AS192" i="1"/>
  <c r="AI387" i="1"/>
  <c r="AS204" i="1"/>
  <c r="AG388" i="1"/>
  <c r="AE388" i="1"/>
  <c r="AS228" i="1"/>
  <c r="AS240" i="1"/>
  <c r="AG378" i="1"/>
  <c r="AE378" i="1"/>
  <c r="AS272" i="1"/>
  <c r="AL391" i="1"/>
  <c r="AS340" i="1"/>
  <c r="L344" i="7"/>
  <c r="L340" i="7"/>
  <c r="L336" i="7"/>
  <c r="L350" i="7"/>
  <c r="L324" i="7"/>
  <c r="L354" i="7"/>
  <c r="L326" i="7"/>
  <c r="L310" i="7"/>
  <c r="L321" i="7"/>
  <c r="L323" i="7"/>
  <c r="L266" i="7"/>
  <c r="L262" i="7"/>
  <c r="L258" i="7"/>
  <c r="L254" i="7"/>
  <c r="L250" i="7"/>
  <c r="L246" i="7"/>
  <c r="L375" i="7"/>
  <c r="L367" i="7"/>
  <c r="L359" i="7"/>
  <c r="L305" i="7"/>
  <c r="L289" i="7"/>
  <c r="L276" i="7"/>
  <c r="L232" i="7"/>
  <c r="L216" i="7"/>
  <c r="L199" i="7"/>
  <c r="L238" i="7"/>
  <c r="L222" i="7"/>
  <c r="L206" i="7"/>
  <c r="L237" i="7"/>
  <c r="L221" i="7"/>
  <c r="L205" i="7"/>
  <c r="L194" i="7"/>
  <c r="L192" i="7"/>
  <c r="L189" i="7"/>
  <c r="L187" i="7"/>
  <c r="L185" i="7"/>
  <c r="L183" i="7"/>
  <c r="L181" i="7"/>
  <c r="L179" i="7"/>
  <c r="L177" i="7"/>
  <c r="L175" i="7"/>
  <c r="L173" i="7"/>
  <c r="L171" i="7"/>
  <c r="L169" i="7"/>
  <c r="L167" i="7"/>
  <c r="L165" i="7"/>
  <c r="L163" i="7"/>
  <c r="L161" i="7"/>
  <c r="L159" i="7"/>
  <c r="L157" i="7"/>
  <c r="L155" i="7"/>
  <c r="L153" i="7"/>
  <c r="L151" i="7"/>
  <c r="L149" i="7"/>
  <c r="L147" i="7"/>
  <c r="L145" i="7"/>
  <c r="L143" i="7"/>
  <c r="L141" i="7"/>
  <c r="L139" i="7"/>
  <c r="L137" i="7"/>
  <c r="L135" i="7"/>
  <c r="L133" i="7"/>
  <c r="L131" i="7"/>
  <c r="L129" i="7"/>
  <c r="L127" i="7"/>
  <c r="L125" i="7"/>
  <c r="L123" i="7"/>
  <c r="L121" i="7"/>
  <c r="L119" i="7"/>
  <c r="L117" i="7"/>
  <c r="L115" i="7"/>
  <c r="L113" i="7"/>
  <c r="L111" i="7"/>
  <c r="L109" i="7"/>
  <c r="L107" i="7"/>
  <c r="L105" i="7"/>
  <c r="L103" i="7"/>
  <c r="L101" i="7"/>
  <c r="L99" i="7"/>
  <c r="L97" i="7"/>
  <c r="L95" i="7"/>
  <c r="L93" i="7"/>
  <c r="L91" i="7"/>
  <c r="L89" i="7"/>
  <c r="L87" i="7"/>
  <c r="L85" i="7"/>
  <c r="L83" i="7"/>
  <c r="L81" i="7"/>
  <c r="L79" i="7"/>
  <c r="L77" i="7"/>
  <c r="L75" i="7"/>
  <c r="L73" i="7"/>
  <c r="L71" i="7"/>
  <c r="L304" i="7"/>
  <c r="L300" i="7"/>
  <c r="L296" i="7"/>
  <c r="L292" i="7"/>
  <c r="L288" i="7"/>
  <c r="L284" i="7"/>
  <c r="L279" i="7"/>
  <c r="L302" i="7"/>
  <c r="L196" i="7"/>
  <c r="L298" i="7"/>
  <c r="L277" i="7"/>
  <c r="L211" i="7"/>
  <c r="L67" i="7"/>
  <c r="L44" i="7"/>
  <c r="L35" i="7"/>
  <c r="L12" i="7"/>
  <c r="Q190" i="7"/>
  <c r="U190" i="7"/>
  <c r="R190" i="7"/>
  <c r="V190" i="7"/>
  <c r="S190" i="7"/>
  <c r="T190" i="7"/>
  <c r="L223" i="7"/>
  <c r="L64" i="7"/>
  <c r="L55" i="7"/>
  <c r="L32" i="7"/>
  <c r="L23" i="7"/>
  <c r="L215" i="7"/>
  <c r="V66" i="7"/>
  <c r="R66" i="7"/>
  <c r="T66" i="7"/>
  <c r="S66" i="7"/>
  <c r="U66" i="7"/>
  <c r="Q66" i="7"/>
  <c r="V58" i="7"/>
  <c r="R58" i="7"/>
  <c r="T58" i="7"/>
  <c r="S58" i="7"/>
  <c r="U58" i="7"/>
  <c r="Q58" i="7"/>
  <c r="V50" i="7"/>
  <c r="R50" i="7"/>
  <c r="T50" i="7"/>
  <c r="S50" i="7"/>
  <c r="U50" i="7"/>
  <c r="Q50" i="7"/>
  <c r="V42" i="7"/>
  <c r="R42" i="7"/>
  <c r="T42" i="7"/>
  <c r="S42" i="7"/>
  <c r="U42" i="7"/>
  <c r="Q42" i="7"/>
  <c r="V34" i="7"/>
  <c r="R34" i="7"/>
  <c r="T34" i="7"/>
  <c r="S34" i="7"/>
  <c r="U34" i="7"/>
  <c r="Q34" i="7"/>
  <c r="V26" i="7"/>
  <c r="R26" i="7"/>
  <c r="T26" i="7"/>
  <c r="S26" i="7"/>
  <c r="U26" i="7"/>
  <c r="Q26" i="7"/>
  <c r="V18" i="7"/>
  <c r="R18" i="7"/>
  <c r="T18" i="7"/>
  <c r="S18" i="7"/>
  <c r="U18" i="7"/>
  <c r="Q18" i="7"/>
  <c r="AG377" i="1"/>
  <c r="AG386" i="1"/>
  <c r="AK386" i="1"/>
  <c r="AK377" i="1"/>
  <c r="AS162" i="1"/>
  <c r="AK379" i="1"/>
  <c r="AK381" i="1"/>
  <c r="AL379" i="1"/>
  <c r="AG390" i="1"/>
  <c r="AS284" i="1"/>
  <c r="AI390" i="1"/>
  <c r="AH385" i="1"/>
  <c r="AB387" i="1"/>
  <c r="AC385" i="1"/>
  <c r="AJ385" i="1"/>
  <c r="AF377" i="1"/>
  <c r="AL387" i="1"/>
  <c r="AC388" i="1"/>
  <c r="AI388" i="1"/>
  <c r="AJ388" i="1"/>
  <c r="AM388" i="1"/>
  <c r="AC378" i="1"/>
  <c r="AJ378" i="1"/>
  <c r="AE391" i="1"/>
  <c r="L273" i="7"/>
  <c r="L343" i="7"/>
  <c r="L339" i="7"/>
  <c r="L335" i="7"/>
  <c r="L320" i="7"/>
  <c r="L322" i="7"/>
  <c r="L265" i="7"/>
  <c r="L261" i="7"/>
  <c r="L257" i="7"/>
  <c r="L253" i="7"/>
  <c r="L249" i="7"/>
  <c r="L245" i="7"/>
  <c r="L228" i="7"/>
  <c r="L212" i="7"/>
  <c r="L234" i="7"/>
  <c r="L218" i="7"/>
  <c r="L202" i="7"/>
  <c r="L52" i="7"/>
  <c r="L20" i="7"/>
  <c r="T268" i="7"/>
  <c r="V268" i="7"/>
  <c r="R268" i="7"/>
  <c r="U268" i="7"/>
  <c r="S268" i="7"/>
  <c r="Q268" i="7"/>
  <c r="L40" i="7"/>
  <c r="AC382" i="1"/>
  <c r="AH382" i="1"/>
  <c r="AK382" i="1"/>
  <c r="AM382" i="1"/>
  <c r="AK384" i="1"/>
  <c r="AJ384" i="1"/>
  <c r="AM384" i="1"/>
  <c r="AC386" i="1"/>
  <c r="AM386" i="1"/>
  <c r="AC377" i="1"/>
  <c r="AG389" i="1"/>
  <c r="AL389" i="1"/>
  <c r="AJ392" i="1"/>
  <c r="AI385" i="1"/>
  <c r="AB383" i="1"/>
  <c r="AH387" i="1"/>
  <c r="AH389" i="1"/>
  <c r="AH390" i="1"/>
  <c r="AS252" i="1"/>
  <c r="AS260" i="1"/>
  <c r="AF390" i="1"/>
  <c r="AC390" i="1"/>
  <c r="AJ390" i="1"/>
  <c r="AS304" i="1"/>
  <c r="AS336" i="1"/>
  <c r="AI391" i="1"/>
  <c r="AS56" i="1"/>
  <c r="AS68" i="1"/>
  <c r="AS84" i="1"/>
  <c r="AL385" i="1"/>
  <c r="AS168" i="1"/>
  <c r="AS184" i="1"/>
  <c r="AG387" i="1"/>
  <c r="AE387" i="1"/>
  <c r="AS196" i="1"/>
  <c r="AS212" i="1"/>
  <c r="AS224" i="1"/>
  <c r="AS388" i="1"/>
  <c r="AK378" i="1"/>
  <c r="AS256" i="1"/>
  <c r="AS288" i="1"/>
  <c r="AS316" i="1"/>
  <c r="AS324" i="1"/>
  <c r="AS378" i="1"/>
  <c r="AI389" i="1"/>
  <c r="AI378" i="1"/>
  <c r="AG391" i="1"/>
  <c r="L31" i="7"/>
  <c r="L241" i="7"/>
  <c r="U322" i="7"/>
  <c r="Q322" i="7"/>
  <c r="T322" i="7"/>
  <c r="S322" i="7"/>
  <c r="V322" i="7"/>
  <c r="R322" i="7"/>
  <c r="X34" i="7"/>
  <c r="K34" i="1"/>
  <c r="T284" i="7"/>
  <c r="V284" i="7"/>
  <c r="R284" i="7"/>
  <c r="S284" i="7"/>
  <c r="Q284" i="7"/>
  <c r="U284" i="7"/>
  <c r="U71" i="7"/>
  <c r="Q71" i="7"/>
  <c r="S71" i="7"/>
  <c r="T71" i="7"/>
  <c r="V71" i="7"/>
  <c r="R71" i="7"/>
  <c r="U79" i="7"/>
  <c r="Q79" i="7"/>
  <c r="S79" i="7"/>
  <c r="T79" i="7"/>
  <c r="V79" i="7"/>
  <c r="R79" i="7"/>
  <c r="U91" i="7"/>
  <c r="Q91" i="7"/>
  <c r="S91" i="7"/>
  <c r="T91" i="7"/>
  <c r="V91" i="7"/>
  <c r="R91" i="7"/>
  <c r="U107" i="7"/>
  <c r="Q107" i="7"/>
  <c r="S107" i="7"/>
  <c r="T107" i="7"/>
  <c r="V107" i="7"/>
  <c r="R107" i="7"/>
  <c r="U119" i="7"/>
  <c r="Q119" i="7"/>
  <c r="S119" i="7"/>
  <c r="T119" i="7"/>
  <c r="V119" i="7"/>
  <c r="R119" i="7"/>
  <c r="U131" i="7"/>
  <c r="Q131" i="7"/>
  <c r="S131" i="7"/>
  <c r="T131" i="7"/>
  <c r="V131" i="7"/>
  <c r="R131" i="7"/>
  <c r="U143" i="7"/>
  <c r="Q143" i="7"/>
  <c r="S143" i="7"/>
  <c r="T143" i="7"/>
  <c r="V143" i="7"/>
  <c r="R143" i="7"/>
  <c r="U151" i="7"/>
  <c r="Q151" i="7"/>
  <c r="S151" i="7"/>
  <c r="T151" i="7"/>
  <c r="V151" i="7"/>
  <c r="R151" i="7"/>
  <c r="U175" i="7"/>
  <c r="Q175" i="7"/>
  <c r="S175" i="7"/>
  <c r="T175" i="7"/>
  <c r="V175" i="7"/>
  <c r="R175" i="7"/>
  <c r="U192" i="7"/>
  <c r="Q192" i="7"/>
  <c r="S192" i="7"/>
  <c r="T192" i="7"/>
  <c r="V192" i="7"/>
  <c r="R192" i="7"/>
  <c r="U237" i="7"/>
  <c r="Q237" i="7"/>
  <c r="T237" i="7"/>
  <c r="V237" i="7"/>
  <c r="R237" i="7"/>
  <c r="S237" i="7"/>
  <c r="U232" i="7"/>
  <c r="Q232" i="7"/>
  <c r="T232" i="7"/>
  <c r="S232" i="7"/>
  <c r="V232" i="7"/>
  <c r="R232" i="7"/>
  <c r="V258" i="7"/>
  <c r="R258" i="7"/>
  <c r="U258" i="7"/>
  <c r="T258" i="7"/>
  <c r="S258" i="7"/>
  <c r="Q258" i="7"/>
  <c r="U321" i="7"/>
  <c r="Q321" i="7"/>
  <c r="T321" i="7"/>
  <c r="V321" i="7"/>
  <c r="R321" i="7"/>
  <c r="S321" i="7"/>
  <c r="U324" i="7"/>
  <c r="Q324" i="7"/>
  <c r="T324" i="7"/>
  <c r="S324" i="7"/>
  <c r="R324" i="7"/>
  <c r="V324" i="7"/>
  <c r="V336" i="7"/>
  <c r="R336" i="7"/>
  <c r="U336" i="7"/>
  <c r="T336" i="7"/>
  <c r="S336" i="7"/>
  <c r="Q336" i="7"/>
  <c r="V344" i="7"/>
  <c r="R344" i="7"/>
  <c r="U344" i="7"/>
  <c r="T344" i="7"/>
  <c r="S344" i="7"/>
  <c r="Q344" i="7"/>
  <c r="AS387" i="1"/>
  <c r="L272" i="1"/>
  <c r="AR272" i="1"/>
  <c r="L362" i="7"/>
  <c r="V36" i="7"/>
  <c r="R36" i="7"/>
  <c r="T36" i="7"/>
  <c r="S36" i="7"/>
  <c r="U36" i="7"/>
  <c r="Q36" i="7"/>
  <c r="U204" i="7"/>
  <c r="Q204" i="7"/>
  <c r="T204" i="7"/>
  <c r="S204" i="7"/>
  <c r="V204" i="7"/>
  <c r="R204" i="7"/>
  <c r="V251" i="7"/>
  <c r="R251" i="7"/>
  <c r="U251" i="7"/>
  <c r="T251" i="7"/>
  <c r="Q251" i="7"/>
  <c r="S251" i="7"/>
  <c r="V39" i="7"/>
  <c r="R39" i="7"/>
  <c r="T39" i="7"/>
  <c r="Q39" i="7"/>
  <c r="S39" i="7"/>
  <c r="U39" i="7"/>
  <c r="X39" i="7"/>
  <c r="K39" i="1"/>
  <c r="L274" i="1"/>
  <c r="AR274" i="1"/>
  <c r="AS391" i="1"/>
  <c r="AM390" i="1"/>
  <c r="AM377" i="1"/>
  <c r="L33" i="7"/>
  <c r="L65" i="7"/>
  <c r="L63" i="7"/>
  <c r="L11" i="7"/>
  <c r="L225" i="7"/>
  <c r="L271" i="7"/>
  <c r="U212" i="7"/>
  <c r="Q212" i="7"/>
  <c r="T212" i="7"/>
  <c r="S212" i="7"/>
  <c r="V212" i="7"/>
  <c r="R212" i="7"/>
  <c r="L319" i="7"/>
  <c r="V249" i="7"/>
  <c r="R249" i="7"/>
  <c r="U249" i="7"/>
  <c r="T249" i="7"/>
  <c r="Q249" i="7"/>
  <c r="S249" i="7"/>
  <c r="V257" i="7"/>
  <c r="R257" i="7"/>
  <c r="U257" i="7"/>
  <c r="T257" i="7"/>
  <c r="Q257" i="7"/>
  <c r="S257" i="7"/>
  <c r="V265" i="7"/>
  <c r="R265" i="7"/>
  <c r="U265" i="7"/>
  <c r="T265" i="7"/>
  <c r="Q265" i="7"/>
  <c r="S265" i="7"/>
  <c r="L376" i="7"/>
  <c r="X42" i="7"/>
  <c r="K42" i="1"/>
  <c r="V23" i="7"/>
  <c r="R23" i="7"/>
  <c r="T23" i="7"/>
  <c r="Q23" i="7"/>
  <c r="U23" i="7"/>
  <c r="S23" i="7"/>
  <c r="V55" i="7"/>
  <c r="R55" i="7"/>
  <c r="T55" i="7"/>
  <c r="Q55" i="7"/>
  <c r="S55" i="7"/>
  <c r="U55" i="7"/>
  <c r="X55" i="7"/>
  <c r="K55" i="1"/>
  <c r="U223" i="7"/>
  <c r="Q223" i="7"/>
  <c r="T223" i="7"/>
  <c r="R223" i="7"/>
  <c r="V223" i="7"/>
  <c r="S223" i="7"/>
  <c r="AM392" i="1"/>
  <c r="AM383" i="1"/>
  <c r="AS379" i="1"/>
  <c r="L47" i="7"/>
  <c r="L235" i="7"/>
  <c r="L351" i="1"/>
  <c r="AR351" i="1"/>
  <c r="L21" i="7"/>
  <c r="L53" i="7"/>
  <c r="V68" i="7"/>
  <c r="R68" i="7"/>
  <c r="T68" i="7"/>
  <c r="S68" i="7"/>
  <c r="U68" i="7"/>
  <c r="Q68" i="7"/>
  <c r="L294" i="7"/>
  <c r="L325" i="7"/>
  <c r="L364" i="7"/>
  <c r="L365" i="7"/>
  <c r="AM391" i="1"/>
  <c r="X14" i="7"/>
  <c r="K14" i="1"/>
  <c r="X46" i="7"/>
  <c r="K46" i="1"/>
  <c r="U239" i="7"/>
  <c r="Q239" i="7"/>
  <c r="T239" i="7"/>
  <c r="R239" i="7"/>
  <c r="V239" i="7"/>
  <c r="S239" i="7"/>
  <c r="V28" i="7"/>
  <c r="R28" i="7"/>
  <c r="T28" i="7"/>
  <c r="S28" i="7"/>
  <c r="U28" i="7"/>
  <c r="Q28" i="7"/>
  <c r="V60" i="7"/>
  <c r="R60" i="7"/>
  <c r="T60" i="7"/>
  <c r="S60" i="7"/>
  <c r="U60" i="7"/>
  <c r="Q60" i="7"/>
  <c r="X278" i="7"/>
  <c r="K278" i="1"/>
  <c r="T286" i="7"/>
  <c r="V286" i="7"/>
  <c r="R286" i="7"/>
  <c r="U286" i="7"/>
  <c r="S286" i="7"/>
  <c r="Q286" i="7"/>
  <c r="T275" i="7"/>
  <c r="Q275" i="7"/>
  <c r="U275" i="7"/>
  <c r="S275" i="7"/>
  <c r="V275" i="7"/>
  <c r="R275" i="7"/>
  <c r="U72" i="7"/>
  <c r="Q72" i="7"/>
  <c r="S72" i="7"/>
  <c r="T72" i="7"/>
  <c r="R72" i="7"/>
  <c r="V72" i="7"/>
  <c r="U76" i="7"/>
  <c r="Q76" i="7"/>
  <c r="S76" i="7"/>
  <c r="T76" i="7"/>
  <c r="R76" i="7"/>
  <c r="V76" i="7"/>
  <c r="U80" i="7"/>
  <c r="Q80" i="7"/>
  <c r="S80" i="7"/>
  <c r="T80" i="7"/>
  <c r="R80" i="7"/>
  <c r="V80" i="7"/>
  <c r="U84" i="7"/>
  <c r="Q84" i="7"/>
  <c r="S84" i="7"/>
  <c r="T84" i="7"/>
  <c r="R84" i="7"/>
  <c r="V84" i="7"/>
  <c r="U88" i="7"/>
  <c r="Q88" i="7"/>
  <c r="S88" i="7"/>
  <c r="T88" i="7"/>
  <c r="R88" i="7"/>
  <c r="V88" i="7"/>
  <c r="U92" i="7"/>
  <c r="Q92" i="7"/>
  <c r="S92" i="7"/>
  <c r="T92" i="7"/>
  <c r="R92" i="7"/>
  <c r="V92" i="7"/>
  <c r="U96" i="7"/>
  <c r="Q96" i="7"/>
  <c r="S96" i="7"/>
  <c r="T96" i="7"/>
  <c r="R96" i="7"/>
  <c r="V96" i="7"/>
  <c r="U100" i="7"/>
  <c r="Q100" i="7"/>
  <c r="S100" i="7"/>
  <c r="T100" i="7"/>
  <c r="R100" i="7"/>
  <c r="V100" i="7"/>
  <c r="U104" i="7"/>
  <c r="Q104" i="7"/>
  <c r="S104" i="7"/>
  <c r="T104" i="7"/>
  <c r="R104" i="7"/>
  <c r="V104" i="7"/>
  <c r="U108" i="7"/>
  <c r="Q108" i="7"/>
  <c r="S108" i="7"/>
  <c r="T108" i="7"/>
  <c r="R108" i="7"/>
  <c r="V108" i="7"/>
  <c r="U112" i="7"/>
  <c r="Q112" i="7"/>
  <c r="S112" i="7"/>
  <c r="T112" i="7"/>
  <c r="R112" i="7"/>
  <c r="V112" i="7"/>
  <c r="U116" i="7"/>
  <c r="Q116" i="7"/>
  <c r="S116" i="7"/>
  <c r="T116" i="7"/>
  <c r="R116" i="7"/>
  <c r="V116" i="7"/>
  <c r="U120" i="7"/>
  <c r="Q120" i="7"/>
  <c r="S120" i="7"/>
  <c r="T120" i="7"/>
  <c r="R120" i="7"/>
  <c r="V120" i="7"/>
  <c r="U124" i="7"/>
  <c r="Q124" i="7"/>
  <c r="S124" i="7"/>
  <c r="T124" i="7"/>
  <c r="R124" i="7"/>
  <c r="V124" i="7"/>
  <c r="U128" i="7"/>
  <c r="Q128" i="7"/>
  <c r="S128" i="7"/>
  <c r="T128" i="7"/>
  <c r="R128" i="7"/>
  <c r="V128" i="7"/>
  <c r="U132" i="7"/>
  <c r="Q132" i="7"/>
  <c r="S132" i="7"/>
  <c r="T132" i="7"/>
  <c r="R132" i="7"/>
  <c r="V132" i="7"/>
  <c r="U136" i="7"/>
  <c r="Q136" i="7"/>
  <c r="S136" i="7"/>
  <c r="T136" i="7"/>
  <c r="R136" i="7"/>
  <c r="V136" i="7"/>
  <c r="U140" i="7"/>
  <c r="Q140" i="7"/>
  <c r="S140" i="7"/>
  <c r="T140" i="7"/>
  <c r="R140" i="7"/>
  <c r="V140" i="7"/>
  <c r="U144" i="7"/>
  <c r="Q144" i="7"/>
  <c r="S144" i="7"/>
  <c r="T144" i="7"/>
  <c r="R144" i="7"/>
  <c r="V144" i="7"/>
  <c r="U148" i="7"/>
  <c r="Q148" i="7"/>
  <c r="S148" i="7"/>
  <c r="T148" i="7"/>
  <c r="R148" i="7"/>
  <c r="V148" i="7"/>
  <c r="U152" i="7"/>
  <c r="Q152" i="7"/>
  <c r="S152" i="7"/>
  <c r="T152" i="7"/>
  <c r="R152" i="7"/>
  <c r="V152" i="7"/>
  <c r="U156" i="7"/>
  <c r="Q156" i="7"/>
  <c r="S156" i="7"/>
  <c r="T156" i="7"/>
  <c r="R156" i="7"/>
  <c r="V156" i="7"/>
  <c r="U160" i="7"/>
  <c r="Q160" i="7"/>
  <c r="S160" i="7"/>
  <c r="T160" i="7"/>
  <c r="R160" i="7"/>
  <c r="V160" i="7"/>
  <c r="U164" i="7"/>
  <c r="Q164" i="7"/>
  <c r="S164" i="7"/>
  <c r="T164" i="7"/>
  <c r="R164" i="7"/>
  <c r="V164" i="7"/>
  <c r="U168" i="7"/>
  <c r="Q168" i="7"/>
  <c r="S168" i="7"/>
  <c r="T168" i="7"/>
  <c r="R168" i="7"/>
  <c r="V168" i="7"/>
  <c r="U172" i="7"/>
  <c r="Q172" i="7"/>
  <c r="S172" i="7"/>
  <c r="T172" i="7"/>
  <c r="R172" i="7"/>
  <c r="V172" i="7"/>
  <c r="U176" i="7"/>
  <c r="Q176" i="7"/>
  <c r="S176" i="7"/>
  <c r="T176" i="7"/>
  <c r="R176" i="7"/>
  <c r="V176" i="7"/>
  <c r="U180" i="7"/>
  <c r="Q180" i="7"/>
  <c r="S180" i="7"/>
  <c r="T180" i="7"/>
  <c r="R180" i="7"/>
  <c r="V180" i="7"/>
  <c r="U184" i="7"/>
  <c r="Q184" i="7"/>
  <c r="S184" i="7"/>
  <c r="T184" i="7"/>
  <c r="R184" i="7"/>
  <c r="V184" i="7"/>
  <c r="U188" i="7"/>
  <c r="Q188" i="7"/>
  <c r="S188" i="7"/>
  <c r="T188" i="7"/>
  <c r="R188" i="7"/>
  <c r="V188" i="7"/>
  <c r="U193" i="7"/>
  <c r="Q193" i="7"/>
  <c r="S193" i="7"/>
  <c r="T193" i="7"/>
  <c r="R193" i="7"/>
  <c r="V193" i="7"/>
  <c r="U213" i="7"/>
  <c r="Q213" i="7"/>
  <c r="T213" i="7"/>
  <c r="V213" i="7"/>
  <c r="R213" i="7"/>
  <c r="S213" i="7"/>
  <c r="U201" i="7"/>
  <c r="Q201" i="7"/>
  <c r="T201" i="7"/>
  <c r="V201" i="7"/>
  <c r="R201" i="7"/>
  <c r="S201" i="7"/>
  <c r="U230" i="7"/>
  <c r="Q230" i="7"/>
  <c r="T230" i="7"/>
  <c r="S230" i="7"/>
  <c r="R230" i="7"/>
  <c r="V230" i="7"/>
  <c r="U224" i="7"/>
  <c r="Q224" i="7"/>
  <c r="T224" i="7"/>
  <c r="S224" i="7"/>
  <c r="V224" i="7"/>
  <c r="R224" i="7"/>
  <c r="T281" i="7"/>
  <c r="V281" i="7"/>
  <c r="R281" i="7"/>
  <c r="Q281" i="7"/>
  <c r="U281" i="7"/>
  <c r="S281" i="7"/>
  <c r="S355" i="7"/>
  <c r="V355" i="7"/>
  <c r="U355" i="7"/>
  <c r="R355" i="7"/>
  <c r="T355" i="7"/>
  <c r="Q355" i="7"/>
  <c r="X355" i="7"/>
  <c r="K355" i="1"/>
  <c r="S371" i="7"/>
  <c r="V371" i="7"/>
  <c r="R371" i="7"/>
  <c r="U371" i="7"/>
  <c r="Q371" i="7"/>
  <c r="T371" i="7"/>
  <c r="V248" i="7"/>
  <c r="R248" i="7"/>
  <c r="U248" i="7"/>
  <c r="T248" i="7"/>
  <c r="S248" i="7"/>
  <c r="Q248" i="7"/>
  <c r="V256" i="7"/>
  <c r="R256" i="7"/>
  <c r="U256" i="7"/>
  <c r="T256" i="7"/>
  <c r="S256" i="7"/>
  <c r="Q256" i="7"/>
  <c r="X256" i="7"/>
  <c r="K256" i="1"/>
  <c r="V264" i="7"/>
  <c r="R264" i="7"/>
  <c r="U264" i="7"/>
  <c r="T264" i="7"/>
  <c r="S264" i="7"/>
  <c r="Q264" i="7"/>
  <c r="U331" i="7"/>
  <c r="Q331" i="7"/>
  <c r="T331" i="7"/>
  <c r="R331" i="7"/>
  <c r="V331" i="7"/>
  <c r="S331" i="7"/>
  <c r="U329" i="7"/>
  <c r="Q329" i="7"/>
  <c r="T329" i="7"/>
  <c r="V329" i="7"/>
  <c r="R329" i="7"/>
  <c r="S329" i="7"/>
  <c r="V346" i="7"/>
  <c r="R346" i="7"/>
  <c r="U346" i="7"/>
  <c r="T346" i="7"/>
  <c r="S346" i="7"/>
  <c r="Q346" i="7"/>
  <c r="U332" i="7"/>
  <c r="Q332" i="7"/>
  <c r="T332" i="7"/>
  <c r="S332" i="7"/>
  <c r="R332" i="7"/>
  <c r="V332" i="7"/>
  <c r="V338" i="7"/>
  <c r="R338" i="7"/>
  <c r="U338" i="7"/>
  <c r="T338" i="7"/>
  <c r="S338" i="7"/>
  <c r="Q338" i="7"/>
  <c r="S280" i="7"/>
  <c r="T280" i="7"/>
  <c r="R280" i="7"/>
  <c r="V280" i="7"/>
  <c r="Q280" i="7"/>
  <c r="U280" i="7"/>
  <c r="AN291" i="1"/>
  <c r="AO291" i="1"/>
  <c r="AP291" i="1"/>
  <c r="AQ291" i="1"/>
  <c r="AN307" i="1"/>
  <c r="AO307" i="1"/>
  <c r="AP307" i="1"/>
  <c r="AQ307" i="1"/>
  <c r="AN295" i="1"/>
  <c r="AO295" i="1"/>
  <c r="AP295" i="1"/>
  <c r="AQ295" i="1"/>
  <c r="AN347" i="1"/>
  <c r="AO347" i="1"/>
  <c r="AP347" i="1"/>
  <c r="AQ347" i="1"/>
  <c r="L41" i="7"/>
  <c r="L219" i="7"/>
  <c r="U218" i="7"/>
  <c r="Q218" i="7"/>
  <c r="T218" i="7"/>
  <c r="S218" i="7"/>
  <c r="R218" i="7"/>
  <c r="V218" i="7"/>
  <c r="L327" i="7"/>
  <c r="L361" i="7"/>
  <c r="V343" i="7"/>
  <c r="R343" i="7"/>
  <c r="U343" i="7"/>
  <c r="T343" i="7"/>
  <c r="Q343" i="7"/>
  <c r="S343" i="7"/>
  <c r="V44" i="7"/>
  <c r="R44" i="7"/>
  <c r="T44" i="7"/>
  <c r="S44" i="7"/>
  <c r="U44" i="7"/>
  <c r="Q44" i="7"/>
  <c r="T298" i="7"/>
  <c r="V298" i="7"/>
  <c r="R298" i="7"/>
  <c r="U298" i="7"/>
  <c r="S298" i="7"/>
  <c r="Q298" i="7"/>
  <c r="T300" i="7"/>
  <c r="V300" i="7"/>
  <c r="R300" i="7"/>
  <c r="S300" i="7"/>
  <c r="Q300" i="7"/>
  <c r="U300" i="7"/>
  <c r="U83" i="7"/>
  <c r="Q83" i="7"/>
  <c r="S83" i="7"/>
  <c r="T83" i="7"/>
  <c r="V83" i="7"/>
  <c r="R83" i="7"/>
  <c r="U99" i="7"/>
  <c r="Q99" i="7"/>
  <c r="S99" i="7"/>
  <c r="T99" i="7"/>
  <c r="V99" i="7"/>
  <c r="R99" i="7"/>
  <c r="U111" i="7"/>
  <c r="Q111" i="7"/>
  <c r="S111" i="7"/>
  <c r="T111" i="7"/>
  <c r="V111" i="7"/>
  <c r="R111" i="7"/>
  <c r="U127" i="7"/>
  <c r="Q127" i="7"/>
  <c r="S127" i="7"/>
  <c r="T127" i="7"/>
  <c r="V127" i="7"/>
  <c r="R127" i="7"/>
  <c r="U139" i="7"/>
  <c r="Q139" i="7"/>
  <c r="S139" i="7"/>
  <c r="T139" i="7"/>
  <c r="V139" i="7"/>
  <c r="R139" i="7"/>
  <c r="U155" i="7"/>
  <c r="Q155" i="7"/>
  <c r="S155" i="7"/>
  <c r="T155" i="7"/>
  <c r="V155" i="7"/>
  <c r="R155" i="7"/>
  <c r="U167" i="7"/>
  <c r="Q167" i="7"/>
  <c r="S167" i="7"/>
  <c r="T167" i="7"/>
  <c r="V167" i="7"/>
  <c r="R167" i="7"/>
  <c r="U187" i="7"/>
  <c r="Q187" i="7"/>
  <c r="S187" i="7"/>
  <c r="T187" i="7"/>
  <c r="V187" i="7"/>
  <c r="R187" i="7"/>
  <c r="U199" i="7"/>
  <c r="Q199" i="7"/>
  <c r="T199" i="7"/>
  <c r="R199" i="7"/>
  <c r="V199" i="7"/>
  <c r="S199" i="7"/>
  <c r="V266" i="7"/>
  <c r="R266" i="7"/>
  <c r="U266" i="7"/>
  <c r="T266" i="7"/>
  <c r="S266" i="7"/>
  <c r="Q266" i="7"/>
  <c r="L15" i="7"/>
  <c r="L29" i="7"/>
  <c r="L217" i="7"/>
  <c r="V259" i="7"/>
  <c r="R259" i="7"/>
  <c r="U259" i="7"/>
  <c r="T259" i="7"/>
  <c r="Q259" i="7"/>
  <c r="S259" i="7"/>
  <c r="L372" i="7"/>
  <c r="U330" i="7"/>
  <c r="Q330" i="7"/>
  <c r="T330" i="7"/>
  <c r="S330" i="7"/>
  <c r="V330" i="7"/>
  <c r="R330" i="7"/>
  <c r="V345" i="7"/>
  <c r="R345" i="7"/>
  <c r="U345" i="7"/>
  <c r="T345" i="7"/>
  <c r="Q345" i="7"/>
  <c r="S345" i="7"/>
  <c r="U231" i="7"/>
  <c r="Q231" i="7"/>
  <c r="T231" i="7"/>
  <c r="R231" i="7"/>
  <c r="V231" i="7"/>
  <c r="S231" i="7"/>
  <c r="X38" i="7"/>
  <c r="K38" i="1"/>
  <c r="L17" i="7"/>
  <c r="L49" i="7"/>
  <c r="X268" i="7"/>
  <c r="K268" i="1"/>
  <c r="L366" i="7"/>
  <c r="V20" i="7"/>
  <c r="R20" i="7"/>
  <c r="T20" i="7"/>
  <c r="S20" i="7"/>
  <c r="U20" i="7"/>
  <c r="Q20" i="7"/>
  <c r="L306" i="7"/>
  <c r="L349" i="7"/>
  <c r="U228" i="7"/>
  <c r="Q228" i="7"/>
  <c r="T228" i="7"/>
  <c r="S228" i="7"/>
  <c r="V228" i="7"/>
  <c r="R228" i="7"/>
  <c r="V245" i="7"/>
  <c r="R245" i="7"/>
  <c r="U245" i="7"/>
  <c r="T245" i="7"/>
  <c r="Q245" i="7"/>
  <c r="S245" i="7"/>
  <c r="V253" i="7"/>
  <c r="R253" i="7"/>
  <c r="U253" i="7"/>
  <c r="T253" i="7"/>
  <c r="Q253" i="7"/>
  <c r="S253" i="7"/>
  <c r="V261" i="7"/>
  <c r="R261" i="7"/>
  <c r="U261" i="7"/>
  <c r="T261" i="7"/>
  <c r="Q261" i="7"/>
  <c r="S261" i="7"/>
  <c r="L360" i="7"/>
  <c r="L369" i="7"/>
  <c r="X26" i="7"/>
  <c r="K26" i="1"/>
  <c r="X58" i="7"/>
  <c r="K58" i="1"/>
  <c r="V32" i="7"/>
  <c r="R32" i="7"/>
  <c r="T32" i="7"/>
  <c r="S32" i="7"/>
  <c r="Q32" i="7"/>
  <c r="U32" i="7"/>
  <c r="V64" i="7"/>
  <c r="R64" i="7"/>
  <c r="T64" i="7"/>
  <c r="S64" i="7"/>
  <c r="Q64" i="7"/>
  <c r="U64" i="7"/>
  <c r="AS382" i="1"/>
  <c r="V56" i="7"/>
  <c r="R56" i="7"/>
  <c r="T56" i="7"/>
  <c r="S56" i="7"/>
  <c r="Q56" i="7"/>
  <c r="U56" i="7"/>
  <c r="L370" i="7"/>
  <c r="L37" i="7"/>
  <c r="L69" i="7"/>
  <c r="L59" i="7"/>
  <c r="L353" i="7"/>
  <c r="L233" i="7"/>
  <c r="L285" i="7"/>
  <c r="L309" i="7"/>
  <c r="L308" i="7"/>
  <c r="AM387" i="1"/>
  <c r="X30" i="7"/>
  <c r="K30" i="1"/>
  <c r="X62" i="7"/>
  <c r="K62" i="1"/>
  <c r="U207" i="7"/>
  <c r="Q207" i="7"/>
  <c r="T207" i="7"/>
  <c r="R207" i="7"/>
  <c r="V207" i="7"/>
  <c r="S207" i="7"/>
  <c r="V19" i="7"/>
  <c r="R19" i="7"/>
  <c r="T19" i="7"/>
  <c r="Q19" i="7"/>
  <c r="U19" i="7"/>
  <c r="S19" i="7"/>
  <c r="V51" i="7"/>
  <c r="R51" i="7"/>
  <c r="T51" i="7"/>
  <c r="Q51" i="7"/>
  <c r="U51" i="7"/>
  <c r="S51" i="7"/>
  <c r="X198" i="7"/>
  <c r="K198" i="1"/>
  <c r="X269" i="7"/>
  <c r="K269" i="1"/>
  <c r="U200" i="7"/>
  <c r="Q200" i="7"/>
  <c r="T200" i="7"/>
  <c r="S200" i="7"/>
  <c r="V200" i="7"/>
  <c r="R200" i="7"/>
  <c r="U70" i="7"/>
  <c r="R70" i="7"/>
  <c r="T70" i="7"/>
  <c r="S70" i="7"/>
  <c r="V70" i="7"/>
  <c r="Q70" i="7"/>
  <c r="X70" i="7"/>
  <c r="K70" i="1"/>
  <c r="U74" i="7"/>
  <c r="Q74" i="7"/>
  <c r="S74" i="7"/>
  <c r="T74" i="7"/>
  <c r="R74" i="7"/>
  <c r="V74" i="7"/>
  <c r="U78" i="7"/>
  <c r="Q78" i="7"/>
  <c r="S78" i="7"/>
  <c r="T78" i="7"/>
  <c r="R78" i="7"/>
  <c r="V78" i="7"/>
  <c r="U82" i="7"/>
  <c r="Q82" i="7"/>
  <c r="S82" i="7"/>
  <c r="T82" i="7"/>
  <c r="R82" i="7"/>
  <c r="V82" i="7"/>
  <c r="U86" i="7"/>
  <c r="Q86" i="7"/>
  <c r="S86" i="7"/>
  <c r="T86" i="7"/>
  <c r="R86" i="7"/>
  <c r="V86" i="7"/>
  <c r="U90" i="7"/>
  <c r="Q90" i="7"/>
  <c r="S90" i="7"/>
  <c r="T90" i="7"/>
  <c r="R90" i="7"/>
  <c r="V90" i="7"/>
  <c r="U94" i="7"/>
  <c r="Q94" i="7"/>
  <c r="S94" i="7"/>
  <c r="T94" i="7"/>
  <c r="R94" i="7"/>
  <c r="V94" i="7"/>
  <c r="U98" i="7"/>
  <c r="Q98" i="7"/>
  <c r="S98" i="7"/>
  <c r="T98" i="7"/>
  <c r="R98" i="7"/>
  <c r="V98" i="7"/>
  <c r="U102" i="7"/>
  <c r="Q102" i="7"/>
  <c r="S102" i="7"/>
  <c r="T102" i="7"/>
  <c r="R102" i="7"/>
  <c r="V102" i="7"/>
  <c r="U106" i="7"/>
  <c r="Q106" i="7"/>
  <c r="S106" i="7"/>
  <c r="T106" i="7"/>
  <c r="R106" i="7"/>
  <c r="V106" i="7"/>
  <c r="U110" i="7"/>
  <c r="Q110" i="7"/>
  <c r="S110" i="7"/>
  <c r="T110" i="7"/>
  <c r="R110" i="7"/>
  <c r="V110" i="7"/>
  <c r="U114" i="7"/>
  <c r="Q114" i="7"/>
  <c r="S114" i="7"/>
  <c r="T114" i="7"/>
  <c r="R114" i="7"/>
  <c r="V114" i="7"/>
  <c r="U118" i="7"/>
  <c r="Q118" i="7"/>
  <c r="S118" i="7"/>
  <c r="T118" i="7"/>
  <c r="R118" i="7"/>
  <c r="V118" i="7"/>
  <c r="U122" i="7"/>
  <c r="Q122" i="7"/>
  <c r="S122" i="7"/>
  <c r="T122" i="7"/>
  <c r="R122" i="7"/>
  <c r="V122" i="7"/>
  <c r="U126" i="7"/>
  <c r="Q126" i="7"/>
  <c r="S126" i="7"/>
  <c r="T126" i="7"/>
  <c r="R126" i="7"/>
  <c r="V126" i="7"/>
  <c r="U130" i="7"/>
  <c r="Q130" i="7"/>
  <c r="S130" i="7"/>
  <c r="T130" i="7"/>
  <c r="R130" i="7"/>
  <c r="V130" i="7"/>
  <c r="U134" i="7"/>
  <c r="Q134" i="7"/>
  <c r="S134" i="7"/>
  <c r="T134" i="7"/>
  <c r="R134" i="7"/>
  <c r="V134" i="7"/>
  <c r="U138" i="7"/>
  <c r="Q138" i="7"/>
  <c r="S138" i="7"/>
  <c r="T138" i="7"/>
  <c r="R138" i="7"/>
  <c r="V138" i="7"/>
  <c r="U142" i="7"/>
  <c r="Q142" i="7"/>
  <c r="S142" i="7"/>
  <c r="T142" i="7"/>
  <c r="R142" i="7"/>
  <c r="V142" i="7"/>
  <c r="U146" i="7"/>
  <c r="Q146" i="7"/>
  <c r="S146" i="7"/>
  <c r="T146" i="7"/>
  <c r="R146" i="7"/>
  <c r="V146" i="7"/>
  <c r="U150" i="7"/>
  <c r="Q150" i="7"/>
  <c r="S150" i="7"/>
  <c r="T150" i="7"/>
  <c r="R150" i="7"/>
  <c r="V150" i="7"/>
  <c r="U154" i="7"/>
  <c r="Q154" i="7"/>
  <c r="S154" i="7"/>
  <c r="T154" i="7"/>
  <c r="R154" i="7"/>
  <c r="V154" i="7"/>
  <c r="U158" i="7"/>
  <c r="Q158" i="7"/>
  <c r="S158" i="7"/>
  <c r="T158" i="7"/>
  <c r="R158" i="7"/>
  <c r="V158" i="7"/>
  <c r="U162" i="7"/>
  <c r="Q162" i="7"/>
  <c r="S162" i="7"/>
  <c r="T162" i="7"/>
  <c r="R162" i="7"/>
  <c r="V162" i="7"/>
  <c r="U166" i="7"/>
  <c r="Q166" i="7"/>
  <c r="S166" i="7"/>
  <c r="T166" i="7"/>
  <c r="R166" i="7"/>
  <c r="V166" i="7"/>
  <c r="U170" i="7"/>
  <c r="Q170" i="7"/>
  <c r="S170" i="7"/>
  <c r="T170" i="7"/>
  <c r="R170" i="7"/>
  <c r="V170" i="7"/>
  <c r="U174" i="7"/>
  <c r="Q174" i="7"/>
  <c r="S174" i="7"/>
  <c r="T174" i="7"/>
  <c r="R174" i="7"/>
  <c r="V174" i="7"/>
  <c r="U178" i="7"/>
  <c r="Q178" i="7"/>
  <c r="S178" i="7"/>
  <c r="T178" i="7"/>
  <c r="R178" i="7"/>
  <c r="V178" i="7"/>
  <c r="U182" i="7"/>
  <c r="Q182" i="7"/>
  <c r="S182" i="7"/>
  <c r="T182" i="7"/>
  <c r="R182" i="7"/>
  <c r="V182" i="7"/>
  <c r="U186" i="7"/>
  <c r="Q186" i="7"/>
  <c r="S186" i="7"/>
  <c r="T186" i="7"/>
  <c r="R186" i="7"/>
  <c r="V186" i="7"/>
  <c r="U191" i="7"/>
  <c r="Q191" i="7"/>
  <c r="S191" i="7"/>
  <c r="T191" i="7"/>
  <c r="R191" i="7"/>
  <c r="V191" i="7"/>
  <c r="U195" i="7"/>
  <c r="Q195" i="7"/>
  <c r="R195" i="7"/>
  <c r="S195" i="7"/>
  <c r="T195" i="7"/>
  <c r="V195" i="7"/>
  <c r="X195" i="7"/>
  <c r="K195" i="1"/>
  <c r="U229" i="7"/>
  <c r="Q229" i="7"/>
  <c r="T229" i="7"/>
  <c r="V229" i="7"/>
  <c r="R229" i="7"/>
  <c r="S229" i="7"/>
  <c r="U214" i="7"/>
  <c r="Q214" i="7"/>
  <c r="T214" i="7"/>
  <c r="S214" i="7"/>
  <c r="R214" i="7"/>
  <c r="V214" i="7"/>
  <c r="U208" i="7"/>
  <c r="Q208" i="7"/>
  <c r="T208" i="7"/>
  <c r="S208" i="7"/>
  <c r="V208" i="7"/>
  <c r="R208" i="7"/>
  <c r="U240" i="7"/>
  <c r="Q240" i="7"/>
  <c r="T240" i="7"/>
  <c r="S240" i="7"/>
  <c r="V240" i="7"/>
  <c r="R240" i="7"/>
  <c r="T297" i="7"/>
  <c r="V297" i="7"/>
  <c r="R297" i="7"/>
  <c r="Q297" i="7"/>
  <c r="U297" i="7"/>
  <c r="S297" i="7"/>
  <c r="S363" i="7"/>
  <c r="V363" i="7"/>
  <c r="R363" i="7"/>
  <c r="U363" i="7"/>
  <c r="Q363" i="7"/>
  <c r="T363" i="7"/>
  <c r="V244" i="7"/>
  <c r="R244" i="7"/>
  <c r="U244" i="7"/>
  <c r="T244" i="7"/>
  <c r="S244" i="7"/>
  <c r="Q244" i="7"/>
  <c r="V252" i="7"/>
  <c r="R252" i="7"/>
  <c r="U252" i="7"/>
  <c r="T252" i="7"/>
  <c r="S252" i="7"/>
  <c r="Q252" i="7"/>
  <c r="X252" i="7"/>
  <c r="K252" i="1"/>
  <c r="V260" i="7"/>
  <c r="R260" i="7"/>
  <c r="U260" i="7"/>
  <c r="T260" i="7"/>
  <c r="S260" i="7"/>
  <c r="Q260" i="7"/>
  <c r="U315" i="7"/>
  <c r="Q315" i="7"/>
  <c r="T315" i="7"/>
  <c r="R315" i="7"/>
  <c r="V315" i="7"/>
  <c r="S315" i="7"/>
  <c r="U313" i="7"/>
  <c r="Q313" i="7"/>
  <c r="T313" i="7"/>
  <c r="V313" i="7"/>
  <c r="R313" i="7"/>
  <c r="S313" i="7"/>
  <c r="U318" i="7"/>
  <c r="Q318" i="7"/>
  <c r="T318" i="7"/>
  <c r="S318" i="7"/>
  <c r="R318" i="7"/>
  <c r="V318" i="7"/>
  <c r="U316" i="7"/>
  <c r="Q316" i="7"/>
  <c r="T316" i="7"/>
  <c r="S316" i="7"/>
  <c r="R316" i="7"/>
  <c r="V316" i="7"/>
  <c r="V334" i="7"/>
  <c r="R334" i="7"/>
  <c r="U334" i="7"/>
  <c r="T334" i="7"/>
  <c r="S334" i="7"/>
  <c r="Q334" i="7"/>
  <c r="V342" i="7"/>
  <c r="R342" i="7"/>
  <c r="U342" i="7"/>
  <c r="T342" i="7"/>
  <c r="S342" i="7"/>
  <c r="Q342" i="7"/>
  <c r="AN287" i="1"/>
  <c r="AO287" i="1"/>
  <c r="AP287" i="1"/>
  <c r="AQ287" i="1"/>
  <c r="AN303" i="1"/>
  <c r="AO303" i="1"/>
  <c r="AP303" i="1"/>
  <c r="AQ303" i="1"/>
  <c r="AN283" i="1"/>
  <c r="AP283" i="1"/>
  <c r="AO283" i="1"/>
  <c r="AQ283" i="1"/>
  <c r="AQ299" i="1"/>
  <c r="AP299" i="1"/>
  <c r="AO299" i="1"/>
  <c r="AN299" i="1"/>
  <c r="L358" i="7"/>
  <c r="V52" i="7"/>
  <c r="R52" i="7"/>
  <c r="T52" i="7"/>
  <c r="S52" i="7"/>
  <c r="U52" i="7"/>
  <c r="Q52" i="7"/>
  <c r="L293" i="7"/>
  <c r="V335" i="7"/>
  <c r="R335" i="7"/>
  <c r="U335" i="7"/>
  <c r="T335" i="7"/>
  <c r="Q335" i="7"/>
  <c r="S335" i="7"/>
  <c r="AS386" i="1"/>
  <c r="AS377" i="1"/>
  <c r="X66" i="7"/>
  <c r="K66" i="1"/>
  <c r="U215" i="7"/>
  <c r="Q215" i="7"/>
  <c r="T215" i="7"/>
  <c r="R215" i="7"/>
  <c r="V215" i="7"/>
  <c r="S215" i="7"/>
  <c r="V12" i="7"/>
  <c r="R12" i="7"/>
  <c r="T12" i="7"/>
  <c r="S12" i="7"/>
  <c r="U12" i="7"/>
  <c r="Q12" i="7"/>
  <c r="U211" i="7"/>
  <c r="Q211" i="7"/>
  <c r="T211" i="7"/>
  <c r="R211" i="7"/>
  <c r="V211" i="7"/>
  <c r="S211" i="7"/>
  <c r="T302" i="7"/>
  <c r="V302" i="7"/>
  <c r="R302" i="7"/>
  <c r="U302" i="7"/>
  <c r="S302" i="7"/>
  <c r="Q302" i="7"/>
  <c r="T292" i="7"/>
  <c r="V292" i="7"/>
  <c r="R292" i="7"/>
  <c r="S292" i="7"/>
  <c r="Q292" i="7"/>
  <c r="U292" i="7"/>
  <c r="X292" i="7"/>
  <c r="K292" i="1"/>
  <c r="U75" i="7"/>
  <c r="Q75" i="7"/>
  <c r="S75" i="7"/>
  <c r="T75" i="7"/>
  <c r="V75" i="7"/>
  <c r="R75" i="7"/>
  <c r="U87" i="7"/>
  <c r="Q87" i="7"/>
  <c r="S87" i="7"/>
  <c r="T87" i="7"/>
  <c r="V87" i="7"/>
  <c r="R87" i="7"/>
  <c r="U95" i="7"/>
  <c r="Q95" i="7"/>
  <c r="S95" i="7"/>
  <c r="T95" i="7"/>
  <c r="V95" i="7"/>
  <c r="R95" i="7"/>
  <c r="U103" i="7"/>
  <c r="Q103" i="7"/>
  <c r="S103" i="7"/>
  <c r="T103" i="7"/>
  <c r="V103" i="7"/>
  <c r="R103" i="7"/>
  <c r="U115" i="7"/>
  <c r="Q115" i="7"/>
  <c r="R115" i="7"/>
  <c r="S115" i="7"/>
  <c r="T115" i="7"/>
  <c r="V115" i="7"/>
  <c r="X115" i="7"/>
  <c r="K115" i="1"/>
  <c r="U123" i="7"/>
  <c r="Q123" i="7"/>
  <c r="S123" i="7"/>
  <c r="T123" i="7"/>
  <c r="V123" i="7"/>
  <c r="R123" i="7"/>
  <c r="U135" i="7"/>
  <c r="Q135" i="7"/>
  <c r="S135" i="7"/>
  <c r="T135" i="7"/>
  <c r="V135" i="7"/>
  <c r="R135" i="7"/>
  <c r="U147" i="7"/>
  <c r="Q147" i="7"/>
  <c r="S147" i="7"/>
  <c r="T147" i="7"/>
  <c r="V147" i="7"/>
  <c r="R147" i="7"/>
  <c r="U159" i="7"/>
  <c r="Q159" i="7"/>
  <c r="S159" i="7"/>
  <c r="T159" i="7"/>
  <c r="V159" i="7"/>
  <c r="R159" i="7"/>
  <c r="U163" i="7"/>
  <c r="Q163" i="7"/>
  <c r="S163" i="7"/>
  <c r="T163" i="7"/>
  <c r="V163" i="7"/>
  <c r="R163" i="7"/>
  <c r="U171" i="7"/>
  <c r="Q171" i="7"/>
  <c r="S171" i="7"/>
  <c r="T171" i="7"/>
  <c r="V171" i="7"/>
  <c r="R171" i="7"/>
  <c r="U179" i="7"/>
  <c r="Q179" i="7"/>
  <c r="S179" i="7"/>
  <c r="T179" i="7"/>
  <c r="V179" i="7"/>
  <c r="R179" i="7"/>
  <c r="U183" i="7"/>
  <c r="Q183" i="7"/>
  <c r="S183" i="7"/>
  <c r="T183" i="7"/>
  <c r="V183" i="7"/>
  <c r="R183" i="7"/>
  <c r="U205" i="7"/>
  <c r="Q205" i="7"/>
  <c r="T205" i="7"/>
  <c r="V205" i="7"/>
  <c r="R205" i="7"/>
  <c r="S205" i="7"/>
  <c r="U222" i="7"/>
  <c r="Q222" i="7"/>
  <c r="T222" i="7"/>
  <c r="S222" i="7"/>
  <c r="R222" i="7"/>
  <c r="V222" i="7"/>
  <c r="T289" i="7"/>
  <c r="V289" i="7"/>
  <c r="R289" i="7"/>
  <c r="Q289" i="7"/>
  <c r="U289" i="7"/>
  <c r="S289" i="7"/>
  <c r="S359" i="7"/>
  <c r="V359" i="7"/>
  <c r="R359" i="7"/>
  <c r="U359" i="7"/>
  <c r="Q359" i="7"/>
  <c r="T359" i="7"/>
  <c r="S375" i="7"/>
  <c r="V375" i="7"/>
  <c r="R375" i="7"/>
  <c r="U375" i="7"/>
  <c r="Q375" i="7"/>
  <c r="T375" i="7"/>
  <c r="V250" i="7"/>
  <c r="R250" i="7"/>
  <c r="U250" i="7"/>
  <c r="T250" i="7"/>
  <c r="S250" i="7"/>
  <c r="Q250" i="7"/>
  <c r="U326" i="7"/>
  <c r="Q326" i="7"/>
  <c r="T326" i="7"/>
  <c r="S326" i="7"/>
  <c r="R326" i="7"/>
  <c r="V326" i="7"/>
  <c r="AS383" i="1"/>
  <c r="L61" i="7"/>
  <c r="L270" i="7"/>
  <c r="U210" i="7"/>
  <c r="Q210" i="7"/>
  <c r="T210" i="7"/>
  <c r="S210" i="7"/>
  <c r="R210" i="7"/>
  <c r="V210" i="7"/>
  <c r="U242" i="7"/>
  <c r="Q242" i="7"/>
  <c r="T242" i="7"/>
  <c r="S242" i="7"/>
  <c r="R242" i="7"/>
  <c r="V242" i="7"/>
  <c r="U236" i="7"/>
  <c r="Q236" i="7"/>
  <c r="T236" i="7"/>
  <c r="S236" i="7"/>
  <c r="V236" i="7"/>
  <c r="R236" i="7"/>
  <c r="V243" i="7"/>
  <c r="U243" i="7"/>
  <c r="Q243" i="7"/>
  <c r="T243" i="7"/>
  <c r="R243" i="7"/>
  <c r="S243" i="7"/>
  <c r="V267" i="7"/>
  <c r="R267" i="7"/>
  <c r="U267" i="7"/>
  <c r="T267" i="7"/>
  <c r="Q267" i="7"/>
  <c r="S267" i="7"/>
  <c r="L373" i="7"/>
  <c r="U328" i="7"/>
  <c r="Q328" i="7"/>
  <c r="T328" i="7"/>
  <c r="S328" i="7"/>
  <c r="V328" i="7"/>
  <c r="R328" i="7"/>
  <c r="V337" i="7"/>
  <c r="R337" i="7"/>
  <c r="U337" i="7"/>
  <c r="T337" i="7"/>
  <c r="Q337" i="7"/>
  <c r="S337" i="7"/>
  <c r="U227" i="7"/>
  <c r="Q227" i="7"/>
  <c r="R227" i="7"/>
  <c r="S227" i="7"/>
  <c r="T227" i="7"/>
  <c r="V227" i="7"/>
  <c r="X227" i="7"/>
  <c r="K227" i="1"/>
  <c r="L25" i="7"/>
  <c r="L57" i="7"/>
  <c r="V40" i="7"/>
  <c r="R40" i="7"/>
  <c r="T40" i="7"/>
  <c r="S40" i="7"/>
  <c r="Q40" i="7"/>
  <c r="U40" i="7"/>
  <c r="L374" i="7"/>
  <c r="L43" i="7"/>
  <c r="L209" i="7"/>
  <c r="U202" i="7"/>
  <c r="Q202" i="7"/>
  <c r="T202" i="7"/>
  <c r="S202" i="7"/>
  <c r="R202" i="7"/>
  <c r="V202" i="7"/>
  <c r="U234" i="7"/>
  <c r="Q234" i="7"/>
  <c r="T234" i="7"/>
  <c r="S234" i="7"/>
  <c r="R234" i="7"/>
  <c r="V234" i="7"/>
  <c r="L311" i="7"/>
  <c r="L368" i="7"/>
  <c r="L377" i="7"/>
  <c r="U320" i="7"/>
  <c r="Q320" i="7"/>
  <c r="T320" i="7"/>
  <c r="S320" i="7"/>
  <c r="V320" i="7"/>
  <c r="R320" i="7"/>
  <c r="V339" i="7"/>
  <c r="R339" i="7"/>
  <c r="U339" i="7"/>
  <c r="T339" i="7"/>
  <c r="Q339" i="7"/>
  <c r="S339" i="7"/>
  <c r="S273" i="7"/>
  <c r="T273" i="7"/>
  <c r="U273" i="7"/>
  <c r="V273" i="7"/>
  <c r="Q273" i="7"/>
  <c r="R273" i="7"/>
  <c r="AM378" i="1"/>
  <c r="AM385" i="1"/>
  <c r="AS390" i="1"/>
  <c r="X18" i="7"/>
  <c r="K18" i="1"/>
  <c r="X50" i="7"/>
  <c r="K50" i="1"/>
  <c r="X190" i="7"/>
  <c r="K190" i="1"/>
  <c r="V35" i="7"/>
  <c r="R35" i="7"/>
  <c r="T35" i="7"/>
  <c r="Q35" i="7"/>
  <c r="U35" i="7"/>
  <c r="S35" i="7"/>
  <c r="V67" i="7"/>
  <c r="R67" i="7"/>
  <c r="T67" i="7"/>
  <c r="Q67" i="7"/>
  <c r="S67" i="7"/>
  <c r="U67" i="7"/>
  <c r="X67" i="7"/>
  <c r="K67" i="1"/>
  <c r="T277" i="7"/>
  <c r="Q277" i="7"/>
  <c r="U277" i="7"/>
  <c r="R277" i="7"/>
  <c r="S277" i="7"/>
  <c r="V277" i="7"/>
  <c r="U196" i="7"/>
  <c r="Q196" i="7"/>
  <c r="S196" i="7"/>
  <c r="T196" i="7"/>
  <c r="V196" i="7"/>
  <c r="R196" i="7"/>
  <c r="S279" i="7"/>
  <c r="T279" i="7"/>
  <c r="R279" i="7"/>
  <c r="V279" i="7"/>
  <c r="U279" i="7"/>
  <c r="Q279" i="7"/>
  <c r="X279" i="7"/>
  <c r="K279" i="1"/>
  <c r="T288" i="7"/>
  <c r="V288" i="7"/>
  <c r="R288" i="7"/>
  <c r="S288" i="7"/>
  <c r="Q288" i="7"/>
  <c r="U288" i="7"/>
  <c r="T296" i="7"/>
  <c r="V296" i="7"/>
  <c r="R296" i="7"/>
  <c r="S296" i="7"/>
  <c r="Q296" i="7"/>
  <c r="U296" i="7"/>
  <c r="X296" i="7"/>
  <c r="K296" i="1"/>
  <c r="T304" i="7"/>
  <c r="V304" i="7"/>
  <c r="R304" i="7"/>
  <c r="S304" i="7"/>
  <c r="Q304" i="7"/>
  <c r="U304" i="7"/>
  <c r="U73" i="7"/>
  <c r="Q73" i="7"/>
  <c r="S73" i="7"/>
  <c r="T73" i="7"/>
  <c r="V73" i="7"/>
  <c r="R73" i="7"/>
  <c r="U77" i="7"/>
  <c r="Q77" i="7"/>
  <c r="S77" i="7"/>
  <c r="T77" i="7"/>
  <c r="V77" i="7"/>
  <c r="R77" i="7"/>
  <c r="U81" i="7"/>
  <c r="Q81" i="7"/>
  <c r="S81" i="7"/>
  <c r="T81" i="7"/>
  <c r="V81" i="7"/>
  <c r="R81" i="7"/>
  <c r="U85" i="7"/>
  <c r="Q85" i="7"/>
  <c r="S85" i="7"/>
  <c r="T85" i="7"/>
  <c r="V85" i="7"/>
  <c r="R85" i="7"/>
  <c r="U89" i="7"/>
  <c r="Q89" i="7"/>
  <c r="S89" i="7"/>
  <c r="T89" i="7"/>
  <c r="V89" i="7"/>
  <c r="R89" i="7"/>
  <c r="U93" i="7"/>
  <c r="Q93" i="7"/>
  <c r="S93" i="7"/>
  <c r="T93" i="7"/>
  <c r="V93" i="7"/>
  <c r="R93" i="7"/>
  <c r="U97" i="7"/>
  <c r="Q97" i="7"/>
  <c r="S97" i="7"/>
  <c r="T97" i="7"/>
  <c r="V97" i="7"/>
  <c r="R97" i="7"/>
  <c r="U101" i="7"/>
  <c r="Q101" i="7"/>
  <c r="S101" i="7"/>
  <c r="T101" i="7"/>
  <c r="V101" i="7"/>
  <c r="R101" i="7"/>
  <c r="U105" i="7"/>
  <c r="Q105" i="7"/>
  <c r="S105" i="7"/>
  <c r="T105" i="7"/>
  <c r="V105" i="7"/>
  <c r="R105" i="7"/>
  <c r="U109" i="7"/>
  <c r="Q109" i="7"/>
  <c r="S109" i="7"/>
  <c r="T109" i="7"/>
  <c r="V109" i="7"/>
  <c r="R109" i="7"/>
  <c r="U113" i="7"/>
  <c r="Q113" i="7"/>
  <c r="S113" i="7"/>
  <c r="T113" i="7"/>
  <c r="V113" i="7"/>
  <c r="R113" i="7"/>
  <c r="U117" i="7"/>
  <c r="Q117" i="7"/>
  <c r="S117" i="7"/>
  <c r="T117" i="7"/>
  <c r="V117" i="7"/>
  <c r="R117" i="7"/>
  <c r="U121" i="7"/>
  <c r="Q121" i="7"/>
  <c r="S121" i="7"/>
  <c r="T121" i="7"/>
  <c r="V121" i="7"/>
  <c r="R121" i="7"/>
  <c r="U125" i="7"/>
  <c r="Q125" i="7"/>
  <c r="S125" i="7"/>
  <c r="T125" i="7"/>
  <c r="V125" i="7"/>
  <c r="R125" i="7"/>
  <c r="U129" i="7"/>
  <c r="Q129" i="7"/>
  <c r="S129" i="7"/>
  <c r="T129" i="7"/>
  <c r="V129" i="7"/>
  <c r="R129" i="7"/>
  <c r="U133" i="7"/>
  <c r="Q133" i="7"/>
  <c r="S133" i="7"/>
  <c r="T133" i="7"/>
  <c r="V133" i="7"/>
  <c r="R133" i="7"/>
  <c r="U137" i="7"/>
  <c r="Q137" i="7"/>
  <c r="S137" i="7"/>
  <c r="T137" i="7"/>
  <c r="V137" i="7"/>
  <c r="R137" i="7"/>
  <c r="U141" i="7"/>
  <c r="Q141" i="7"/>
  <c r="S141" i="7"/>
  <c r="T141" i="7"/>
  <c r="V141" i="7"/>
  <c r="R141" i="7"/>
  <c r="U145" i="7"/>
  <c r="Q145" i="7"/>
  <c r="S145" i="7"/>
  <c r="T145" i="7"/>
  <c r="V145" i="7"/>
  <c r="R145" i="7"/>
  <c r="U149" i="7"/>
  <c r="Q149" i="7"/>
  <c r="S149" i="7"/>
  <c r="T149" i="7"/>
  <c r="V149" i="7"/>
  <c r="R149" i="7"/>
  <c r="U153" i="7"/>
  <c r="Q153" i="7"/>
  <c r="S153" i="7"/>
  <c r="T153" i="7"/>
  <c r="V153" i="7"/>
  <c r="R153" i="7"/>
  <c r="U157" i="7"/>
  <c r="Q157" i="7"/>
  <c r="S157" i="7"/>
  <c r="T157" i="7"/>
  <c r="V157" i="7"/>
  <c r="R157" i="7"/>
  <c r="U161" i="7"/>
  <c r="Q161" i="7"/>
  <c r="S161" i="7"/>
  <c r="T161" i="7"/>
  <c r="V161" i="7"/>
  <c r="R161" i="7"/>
  <c r="U165" i="7"/>
  <c r="Q165" i="7"/>
  <c r="S165" i="7"/>
  <c r="T165" i="7"/>
  <c r="V165" i="7"/>
  <c r="R165" i="7"/>
  <c r="U169" i="7"/>
  <c r="Q169" i="7"/>
  <c r="S169" i="7"/>
  <c r="T169" i="7"/>
  <c r="V169" i="7"/>
  <c r="R169" i="7"/>
  <c r="U173" i="7"/>
  <c r="Q173" i="7"/>
  <c r="S173" i="7"/>
  <c r="T173" i="7"/>
  <c r="V173" i="7"/>
  <c r="R173" i="7"/>
  <c r="U177" i="7"/>
  <c r="Q177" i="7"/>
  <c r="S177" i="7"/>
  <c r="T177" i="7"/>
  <c r="V177" i="7"/>
  <c r="R177" i="7"/>
  <c r="U181" i="7"/>
  <c r="Q181" i="7"/>
  <c r="S181" i="7"/>
  <c r="T181" i="7"/>
  <c r="V181" i="7"/>
  <c r="R181" i="7"/>
  <c r="U185" i="7"/>
  <c r="Q185" i="7"/>
  <c r="S185" i="7"/>
  <c r="T185" i="7"/>
  <c r="V185" i="7"/>
  <c r="R185" i="7"/>
  <c r="U189" i="7"/>
  <c r="Q189" i="7"/>
  <c r="S189" i="7"/>
  <c r="T189" i="7"/>
  <c r="V189" i="7"/>
  <c r="R189" i="7"/>
  <c r="U194" i="7"/>
  <c r="Q194" i="7"/>
  <c r="S194" i="7"/>
  <c r="T194" i="7"/>
  <c r="V194" i="7"/>
  <c r="R194" i="7"/>
  <c r="U221" i="7"/>
  <c r="Q221" i="7"/>
  <c r="T221" i="7"/>
  <c r="V221" i="7"/>
  <c r="R221" i="7"/>
  <c r="S221" i="7"/>
  <c r="U206" i="7"/>
  <c r="Q206" i="7"/>
  <c r="T206" i="7"/>
  <c r="S206" i="7"/>
  <c r="R206" i="7"/>
  <c r="V206" i="7"/>
  <c r="U238" i="7"/>
  <c r="Q238" i="7"/>
  <c r="T238" i="7"/>
  <c r="S238" i="7"/>
  <c r="R238" i="7"/>
  <c r="V238" i="7"/>
  <c r="U216" i="7"/>
  <c r="Q216" i="7"/>
  <c r="T216" i="7"/>
  <c r="S216" i="7"/>
  <c r="V216" i="7"/>
  <c r="R216" i="7"/>
  <c r="R276" i="7"/>
  <c r="V276" i="7"/>
  <c r="S276" i="7"/>
  <c r="Q276" i="7"/>
  <c r="T276" i="7"/>
  <c r="U276" i="7"/>
  <c r="T305" i="7"/>
  <c r="V305" i="7"/>
  <c r="R305" i="7"/>
  <c r="Q305" i="7"/>
  <c r="U305" i="7"/>
  <c r="S305" i="7"/>
  <c r="S367" i="7"/>
  <c r="V367" i="7"/>
  <c r="R367" i="7"/>
  <c r="U367" i="7"/>
  <c r="Q367" i="7"/>
  <c r="T367" i="7"/>
  <c r="V246" i="7"/>
  <c r="R246" i="7"/>
  <c r="U246" i="7"/>
  <c r="T246" i="7"/>
  <c r="S246" i="7"/>
  <c r="Q246" i="7"/>
  <c r="V254" i="7"/>
  <c r="R254" i="7"/>
  <c r="U254" i="7"/>
  <c r="T254" i="7"/>
  <c r="S254" i="7"/>
  <c r="Q254" i="7"/>
  <c r="X254" i="7"/>
  <c r="K254" i="1"/>
  <c r="V262" i="7"/>
  <c r="R262" i="7"/>
  <c r="U262" i="7"/>
  <c r="T262" i="7"/>
  <c r="S262" i="7"/>
  <c r="Q262" i="7"/>
  <c r="U323" i="7"/>
  <c r="Q323" i="7"/>
  <c r="T323" i="7"/>
  <c r="R323" i="7"/>
  <c r="V323" i="7"/>
  <c r="S323" i="7"/>
  <c r="U310" i="7"/>
  <c r="Q310" i="7"/>
  <c r="T310" i="7"/>
  <c r="S310" i="7"/>
  <c r="R310" i="7"/>
  <c r="V310" i="7"/>
  <c r="T354" i="7"/>
  <c r="V354" i="7"/>
  <c r="R354" i="7"/>
  <c r="Q354" i="7"/>
  <c r="U354" i="7"/>
  <c r="S354" i="7"/>
  <c r="T350" i="7"/>
  <c r="V350" i="7"/>
  <c r="R350" i="7"/>
  <c r="Q350" i="7"/>
  <c r="U350" i="7"/>
  <c r="S350" i="7"/>
  <c r="V340" i="7"/>
  <c r="R340" i="7"/>
  <c r="U340" i="7"/>
  <c r="T340" i="7"/>
  <c r="S340" i="7"/>
  <c r="Q340" i="7"/>
  <c r="AM381" i="1"/>
  <c r="AS389" i="1"/>
  <c r="V24" i="7"/>
  <c r="R24" i="7"/>
  <c r="T24" i="7"/>
  <c r="S24" i="7"/>
  <c r="Q24" i="7"/>
  <c r="U24" i="7"/>
  <c r="L203" i="7"/>
  <c r="L13" i="7"/>
  <c r="L45" i="7"/>
  <c r="L27" i="7"/>
  <c r="L290" i="7"/>
  <c r="L352" i="1"/>
  <c r="AR352" i="1"/>
  <c r="U226" i="7"/>
  <c r="Q226" i="7"/>
  <c r="T226" i="7"/>
  <c r="S226" i="7"/>
  <c r="R226" i="7"/>
  <c r="V226" i="7"/>
  <c r="L301" i="7"/>
  <c r="U220" i="7"/>
  <c r="Q220" i="7"/>
  <c r="T220" i="7"/>
  <c r="S220" i="7"/>
  <c r="V220" i="7"/>
  <c r="R220" i="7"/>
  <c r="L317" i="7"/>
  <c r="V247" i="7"/>
  <c r="R247" i="7"/>
  <c r="U247" i="7"/>
  <c r="T247" i="7"/>
  <c r="Q247" i="7"/>
  <c r="S247" i="7"/>
  <c r="V255" i="7"/>
  <c r="R255" i="7"/>
  <c r="U255" i="7"/>
  <c r="T255" i="7"/>
  <c r="Q255" i="7"/>
  <c r="S255" i="7"/>
  <c r="V263" i="7"/>
  <c r="R263" i="7"/>
  <c r="U263" i="7"/>
  <c r="T263" i="7"/>
  <c r="Q263" i="7"/>
  <c r="S263" i="7"/>
  <c r="L356" i="7"/>
  <c r="L357" i="7"/>
  <c r="U314" i="7"/>
  <c r="Q314" i="7"/>
  <c r="T314" i="7"/>
  <c r="S314" i="7"/>
  <c r="V314" i="7"/>
  <c r="R314" i="7"/>
  <c r="U312" i="7"/>
  <c r="Q312" i="7"/>
  <c r="T312" i="7"/>
  <c r="S312" i="7"/>
  <c r="V312" i="7"/>
  <c r="R312" i="7"/>
  <c r="V333" i="7"/>
  <c r="U333" i="7"/>
  <c r="Q333" i="7"/>
  <c r="T333" i="7"/>
  <c r="R333" i="7"/>
  <c r="S333" i="7"/>
  <c r="V341" i="7"/>
  <c r="R341" i="7"/>
  <c r="U341" i="7"/>
  <c r="T341" i="7"/>
  <c r="Q341" i="7"/>
  <c r="S341" i="7"/>
  <c r="AM389" i="1"/>
  <c r="U197" i="7"/>
  <c r="Q197" i="7"/>
  <c r="T197" i="7"/>
  <c r="R197" i="7"/>
  <c r="S197" i="7"/>
  <c r="V197" i="7"/>
  <c r="V16" i="7"/>
  <c r="R16" i="7"/>
  <c r="T16" i="7"/>
  <c r="S16" i="7"/>
  <c r="Q16" i="7"/>
  <c r="U16" i="7"/>
  <c r="V48" i="7"/>
  <c r="R48" i="7"/>
  <c r="T48" i="7"/>
  <c r="S48" i="7"/>
  <c r="Q48" i="7"/>
  <c r="U48" i="7"/>
  <c r="X48" i="7"/>
  <c r="K48" i="1"/>
  <c r="X22" i="7"/>
  <c r="K22" i="1"/>
  <c r="X54" i="7"/>
  <c r="K54" i="1"/>
  <c r="T282" i="7"/>
  <c r="V282" i="7"/>
  <c r="R282" i="7"/>
  <c r="U282" i="7"/>
  <c r="S282" i="7"/>
  <c r="Q282" i="7"/>
  <c r="AN348" i="1"/>
  <c r="AO348" i="1"/>
  <c r="AP348" i="1"/>
  <c r="AQ348" i="1"/>
  <c r="X333" i="7"/>
  <c r="K333" i="1"/>
  <c r="X312" i="7"/>
  <c r="K312" i="1"/>
  <c r="S356" i="7"/>
  <c r="V356" i="7"/>
  <c r="R356" i="7"/>
  <c r="U356" i="7"/>
  <c r="Q356" i="7"/>
  <c r="T356" i="7"/>
  <c r="T301" i="7"/>
  <c r="V301" i="7"/>
  <c r="R301" i="7"/>
  <c r="Q301" i="7"/>
  <c r="U301" i="7"/>
  <c r="S301" i="7"/>
  <c r="X221" i="7"/>
  <c r="K221" i="1"/>
  <c r="X181" i="7"/>
  <c r="K181" i="1"/>
  <c r="X165" i="7"/>
  <c r="K165" i="1"/>
  <c r="X149" i="7"/>
  <c r="K149" i="1"/>
  <c r="X133" i="7"/>
  <c r="K133" i="1"/>
  <c r="X117" i="7"/>
  <c r="K117" i="1"/>
  <c r="X101" i="7"/>
  <c r="K101" i="1"/>
  <c r="L296" i="1"/>
  <c r="AR296" i="1"/>
  <c r="X196" i="7"/>
  <c r="K196" i="1"/>
  <c r="X320" i="7"/>
  <c r="K320" i="1"/>
  <c r="X202" i="7"/>
  <c r="K202" i="1"/>
  <c r="V57" i="7"/>
  <c r="R57" i="7"/>
  <c r="T57" i="7"/>
  <c r="U57" i="7"/>
  <c r="Q57" i="7"/>
  <c r="S57" i="7"/>
  <c r="X267" i="7"/>
  <c r="K267" i="1"/>
  <c r="X242" i="7"/>
  <c r="K242" i="1"/>
  <c r="X359" i="7"/>
  <c r="K359" i="1"/>
  <c r="X183" i="7"/>
  <c r="K183" i="1"/>
  <c r="X159" i="7"/>
  <c r="K159" i="1"/>
  <c r="L292" i="1"/>
  <c r="AR292" i="1"/>
  <c r="T293" i="7"/>
  <c r="V293" i="7"/>
  <c r="R293" i="7"/>
  <c r="Q293" i="7"/>
  <c r="S293" i="7"/>
  <c r="U293" i="7"/>
  <c r="X293" i="7"/>
  <c r="K293" i="1"/>
  <c r="X318" i="7"/>
  <c r="K318" i="1"/>
  <c r="L252" i="1"/>
  <c r="AR252" i="1"/>
  <c r="X240" i="7"/>
  <c r="K240" i="1"/>
  <c r="X162" i="7"/>
  <c r="K162" i="1"/>
  <c r="X146" i="7"/>
  <c r="K146" i="1"/>
  <c r="X130" i="7"/>
  <c r="K130" i="1"/>
  <c r="X114" i="7"/>
  <c r="K114" i="1"/>
  <c r="X98" i="7"/>
  <c r="K98" i="1"/>
  <c r="X82" i="7"/>
  <c r="K82" i="1"/>
  <c r="L70" i="1"/>
  <c r="AR70" i="1"/>
  <c r="X200" i="7"/>
  <c r="K200" i="1"/>
  <c r="L58" i="1"/>
  <c r="AR58" i="1"/>
  <c r="X228" i="7"/>
  <c r="K228" i="1"/>
  <c r="L38" i="1"/>
  <c r="AR38" i="1"/>
  <c r="X330" i="7"/>
  <c r="K330" i="1"/>
  <c r="U217" i="7"/>
  <c r="Q217" i="7"/>
  <c r="T217" i="7"/>
  <c r="V217" i="7"/>
  <c r="R217" i="7"/>
  <c r="S217" i="7"/>
  <c r="V15" i="7"/>
  <c r="R15" i="7"/>
  <c r="T15" i="7"/>
  <c r="Q15" i="7"/>
  <c r="U15" i="7"/>
  <c r="S15" i="7"/>
  <c r="X187" i="7"/>
  <c r="K187" i="1"/>
  <c r="X127" i="7"/>
  <c r="K127" i="1"/>
  <c r="S361" i="7"/>
  <c r="V361" i="7"/>
  <c r="R361" i="7"/>
  <c r="U361" i="7"/>
  <c r="Q361" i="7"/>
  <c r="T361" i="7"/>
  <c r="X361" i="7"/>
  <c r="K361" i="1"/>
  <c r="X218" i="7"/>
  <c r="K218" i="1"/>
  <c r="L256" i="1"/>
  <c r="AR256" i="1"/>
  <c r="L355" i="1"/>
  <c r="AR355" i="1"/>
  <c r="X213" i="7"/>
  <c r="K213" i="1"/>
  <c r="X180" i="7"/>
  <c r="K180" i="1"/>
  <c r="X164" i="7"/>
  <c r="K164" i="1"/>
  <c r="X148" i="7"/>
  <c r="K148" i="1"/>
  <c r="X132" i="7"/>
  <c r="K132" i="1"/>
  <c r="X116" i="7"/>
  <c r="K116" i="1"/>
  <c r="X100" i="7"/>
  <c r="K100" i="1"/>
  <c r="X84" i="7"/>
  <c r="K84" i="1"/>
  <c r="X275" i="7"/>
  <c r="K275" i="1"/>
  <c r="L14" i="1"/>
  <c r="AR14" i="1"/>
  <c r="V21" i="7"/>
  <c r="R21" i="7"/>
  <c r="T21" i="7"/>
  <c r="U21" i="7"/>
  <c r="Q21" i="7"/>
  <c r="S21" i="7"/>
  <c r="U235" i="7"/>
  <c r="Q235" i="7"/>
  <c r="T235" i="7"/>
  <c r="R235" i="7"/>
  <c r="V235" i="7"/>
  <c r="S235" i="7"/>
  <c r="L55" i="1"/>
  <c r="AR55" i="1"/>
  <c r="U319" i="7"/>
  <c r="Q319" i="7"/>
  <c r="T319" i="7"/>
  <c r="R319" i="7"/>
  <c r="V319" i="7"/>
  <c r="S319" i="7"/>
  <c r="AQ274" i="1"/>
  <c r="AO274" i="1"/>
  <c r="AP274" i="1"/>
  <c r="AN274" i="1"/>
  <c r="L39" i="1"/>
  <c r="AR39" i="1"/>
  <c r="X204" i="7"/>
  <c r="K204" i="1"/>
  <c r="AN272" i="1"/>
  <c r="AO272" i="1"/>
  <c r="AQ272" i="1"/>
  <c r="AP272" i="1"/>
  <c r="X321" i="7"/>
  <c r="K321" i="1"/>
  <c r="X192" i="7"/>
  <c r="K192" i="1"/>
  <c r="X131" i="7"/>
  <c r="K131" i="1"/>
  <c r="X79" i="7"/>
  <c r="K79" i="1"/>
  <c r="L34" i="1"/>
  <c r="AR34" i="1"/>
  <c r="L54" i="1"/>
  <c r="AR54" i="1"/>
  <c r="X247" i="7"/>
  <c r="K247" i="1"/>
  <c r="X220" i="7"/>
  <c r="K220" i="1"/>
  <c r="AN352" i="1"/>
  <c r="AO352" i="1"/>
  <c r="AP352" i="1"/>
  <c r="AQ352" i="1"/>
  <c r="V27" i="7"/>
  <c r="R27" i="7"/>
  <c r="T27" i="7"/>
  <c r="Q27" i="7"/>
  <c r="U27" i="7"/>
  <c r="S27" i="7"/>
  <c r="V13" i="7"/>
  <c r="R13" i="7"/>
  <c r="T13" i="7"/>
  <c r="U13" i="7"/>
  <c r="Q13" i="7"/>
  <c r="S13" i="7"/>
  <c r="X24" i="7"/>
  <c r="K24" i="1"/>
  <c r="X340" i="7"/>
  <c r="K340" i="1"/>
  <c r="X262" i="7"/>
  <c r="K262" i="1"/>
  <c r="X276" i="7"/>
  <c r="K276" i="1"/>
  <c r="X206" i="7"/>
  <c r="K206" i="1"/>
  <c r="X185" i="7"/>
  <c r="K185" i="1"/>
  <c r="X169" i="7"/>
  <c r="K169" i="1"/>
  <c r="X153" i="7"/>
  <c r="K153" i="1"/>
  <c r="X137" i="7"/>
  <c r="K137" i="1"/>
  <c r="X121" i="7"/>
  <c r="K121" i="1"/>
  <c r="X105" i="7"/>
  <c r="K105" i="1"/>
  <c r="X89" i="7"/>
  <c r="K89" i="1"/>
  <c r="X73" i="7"/>
  <c r="K73" i="1"/>
  <c r="X304" i="7"/>
  <c r="K304" i="1"/>
  <c r="L18" i="1"/>
  <c r="AR18" i="1"/>
  <c r="S368" i="7"/>
  <c r="V368" i="7"/>
  <c r="R368" i="7"/>
  <c r="U368" i="7"/>
  <c r="Q368" i="7"/>
  <c r="T368" i="7"/>
  <c r="X234" i="7"/>
  <c r="K234" i="1"/>
  <c r="V43" i="7"/>
  <c r="R43" i="7"/>
  <c r="T43" i="7"/>
  <c r="Q43" i="7"/>
  <c r="U43" i="7"/>
  <c r="S43" i="7"/>
  <c r="X40" i="7"/>
  <c r="K40" i="1"/>
  <c r="S373" i="7"/>
  <c r="V373" i="7"/>
  <c r="R373" i="7"/>
  <c r="U373" i="7"/>
  <c r="Q373" i="7"/>
  <c r="T373" i="7"/>
  <c r="X243" i="7"/>
  <c r="K243" i="1"/>
  <c r="X236" i="7"/>
  <c r="K236" i="1"/>
  <c r="X375" i="7"/>
  <c r="K375" i="1"/>
  <c r="X289" i="7"/>
  <c r="K289" i="1"/>
  <c r="X205" i="7"/>
  <c r="K205" i="1"/>
  <c r="X163" i="7"/>
  <c r="K163" i="1"/>
  <c r="X123" i="7"/>
  <c r="K123" i="1"/>
  <c r="X87" i="7"/>
  <c r="K87" i="1"/>
  <c r="X302" i="7"/>
  <c r="K302" i="1"/>
  <c r="X211" i="7"/>
  <c r="K211" i="1"/>
  <c r="L66" i="1"/>
  <c r="AR66" i="1"/>
  <c r="X52" i="7"/>
  <c r="K52" i="1"/>
  <c r="S358" i="7"/>
  <c r="V358" i="7"/>
  <c r="R358" i="7"/>
  <c r="U358" i="7"/>
  <c r="Q358" i="7"/>
  <c r="T358" i="7"/>
  <c r="X334" i="7"/>
  <c r="K334" i="1"/>
  <c r="X316" i="7"/>
  <c r="K316" i="1"/>
  <c r="X260" i="7"/>
  <c r="K260" i="1"/>
  <c r="X229" i="7"/>
  <c r="K229" i="1"/>
  <c r="X182" i="7"/>
  <c r="K182" i="1"/>
  <c r="X166" i="7"/>
  <c r="K166" i="1"/>
  <c r="X150" i="7"/>
  <c r="K150" i="1"/>
  <c r="X134" i="7"/>
  <c r="K134" i="1"/>
  <c r="X118" i="7"/>
  <c r="K118" i="1"/>
  <c r="X102" i="7"/>
  <c r="K102" i="1"/>
  <c r="X86" i="7"/>
  <c r="K86" i="1"/>
  <c r="L62" i="1"/>
  <c r="AR62" i="1"/>
  <c r="T308" i="7"/>
  <c r="V308" i="7"/>
  <c r="R308" i="7"/>
  <c r="S308" i="7"/>
  <c r="Q308" i="7"/>
  <c r="U308" i="7"/>
  <c r="X308" i="7"/>
  <c r="K308" i="1"/>
  <c r="T285" i="7"/>
  <c r="V285" i="7"/>
  <c r="R285" i="7"/>
  <c r="Q285" i="7"/>
  <c r="U285" i="7"/>
  <c r="S285" i="7"/>
  <c r="T353" i="7"/>
  <c r="V353" i="7"/>
  <c r="R353" i="7"/>
  <c r="S353" i="7"/>
  <c r="Q353" i="7"/>
  <c r="U353" i="7"/>
  <c r="V69" i="7"/>
  <c r="R69" i="7"/>
  <c r="T69" i="7"/>
  <c r="U69" i="7"/>
  <c r="Q69" i="7"/>
  <c r="S69" i="7"/>
  <c r="S370" i="7"/>
  <c r="V370" i="7"/>
  <c r="R370" i="7"/>
  <c r="U370" i="7"/>
  <c r="Q370" i="7"/>
  <c r="T370" i="7"/>
  <c r="L26" i="1"/>
  <c r="AR26" i="1"/>
  <c r="S360" i="7"/>
  <c r="V360" i="7"/>
  <c r="R360" i="7"/>
  <c r="U360" i="7"/>
  <c r="Q360" i="7"/>
  <c r="T360" i="7"/>
  <c r="X245" i="7"/>
  <c r="K245" i="1"/>
  <c r="T306" i="7"/>
  <c r="V306" i="7"/>
  <c r="R306" i="7"/>
  <c r="U306" i="7"/>
  <c r="S306" i="7"/>
  <c r="Q306" i="7"/>
  <c r="V49" i="7"/>
  <c r="R49" i="7"/>
  <c r="T49" i="7"/>
  <c r="U49" i="7"/>
  <c r="Q49" i="7"/>
  <c r="S49" i="7"/>
  <c r="X49" i="7"/>
  <c r="K49" i="1"/>
  <c r="X345" i="7"/>
  <c r="K345" i="1"/>
  <c r="X199" i="7"/>
  <c r="K199" i="1"/>
  <c r="X139" i="7"/>
  <c r="K139" i="1"/>
  <c r="X83" i="7"/>
  <c r="K83" i="1"/>
  <c r="X300" i="7"/>
  <c r="K300" i="1"/>
  <c r="X44" i="7"/>
  <c r="K44" i="1"/>
  <c r="V41" i="7"/>
  <c r="R41" i="7"/>
  <c r="T41" i="7"/>
  <c r="U41" i="7"/>
  <c r="Q41" i="7"/>
  <c r="S41" i="7"/>
  <c r="X338" i="7"/>
  <c r="K338" i="1"/>
  <c r="X332" i="7"/>
  <c r="K332" i="1"/>
  <c r="X264" i="7"/>
  <c r="K264" i="1"/>
  <c r="X201" i="7"/>
  <c r="K201" i="1"/>
  <c r="X184" i="7"/>
  <c r="K184" i="1"/>
  <c r="X168" i="7"/>
  <c r="K168" i="1"/>
  <c r="X152" i="7"/>
  <c r="K152" i="1"/>
  <c r="X136" i="7"/>
  <c r="K136" i="1"/>
  <c r="X120" i="7"/>
  <c r="K120" i="1"/>
  <c r="X104" i="7"/>
  <c r="K104" i="1"/>
  <c r="X88" i="7"/>
  <c r="K88" i="1"/>
  <c r="X72" i="7"/>
  <c r="K72" i="1"/>
  <c r="L278" i="1"/>
  <c r="AR278" i="1"/>
  <c r="X28" i="7"/>
  <c r="K28" i="1"/>
  <c r="X239" i="7"/>
  <c r="K239" i="1"/>
  <c r="S364" i="7"/>
  <c r="V364" i="7"/>
  <c r="R364" i="7"/>
  <c r="U364" i="7"/>
  <c r="Q364" i="7"/>
  <c r="T364" i="7"/>
  <c r="T294" i="7"/>
  <c r="V294" i="7"/>
  <c r="R294" i="7"/>
  <c r="U294" i="7"/>
  <c r="S294" i="7"/>
  <c r="Q294" i="7"/>
  <c r="S376" i="7"/>
  <c r="V376" i="7"/>
  <c r="R376" i="7"/>
  <c r="U376" i="7"/>
  <c r="Q376" i="7"/>
  <c r="T376" i="7"/>
  <c r="X249" i="7"/>
  <c r="K249" i="1"/>
  <c r="T271" i="7"/>
  <c r="V271" i="7"/>
  <c r="R271" i="7"/>
  <c r="Q271" i="7"/>
  <c r="U271" i="7"/>
  <c r="S271" i="7"/>
  <c r="V11" i="7"/>
  <c r="R11" i="7"/>
  <c r="T11" i="7"/>
  <c r="Q11" i="7"/>
  <c r="S11" i="7"/>
  <c r="U11" i="7"/>
  <c r="X11" i="7"/>
  <c r="K11" i="1"/>
  <c r="V65" i="7"/>
  <c r="R65" i="7"/>
  <c r="T65" i="7"/>
  <c r="U65" i="7"/>
  <c r="Q65" i="7"/>
  <c r="S65" i="7"/>
  <c r="X65" i="7"/>
  <c r="K65" i="1"/>
  <c r="X336" i="7"/>
  <c r="K336" i="1"/>
  <c r="X324" i="7"/>
  <c r="K324" i="1"/>
  <c r="X237" i="7"/>
  <c r="K237" i="1"/>
  <c r="X143" i="7"/>
  <c r="K143" i="1"/>
  <c r="X91" i="7"/>
  <c r="K91" i="1"/>
  <c r="U241" i="7"/>
  <c r="Q241" i="7"/>
  <c r="T241" i="7"/>
  <c r="V241" i="7"/>
  <c r="R241" i="7"/>
  <c r="S241" i="7"/>
  <c r="L48" i="1"/>
  <c r="AR48" i="1"/>
  <c r="L254" i="1"/>
  <c r="AR254" i="1"/>
  <c r="X85" i="7"/>
  <c r="K85" i="1"/>
  <c r="L279" i="1"/>
  <c r="AR279" i="1"/>
  <c r="L67" i="1"/>
  <c r="AR67" i="1"/>
  <c r="L50" i="1"/>
  <c r="AR50" i="1"/>
  <c r="L227" i="1"/>
  <c r="AR227" i="1"/>
  <c r="V61" i="7"/>
  <c r="R61" i="7"/>
  <c r="T61" i="7"/>
  <c r="U61" i="7"/>
  <c r="Q61" i="7"/>
  <c r="S61" i="7"/>
  <c r="X61" i="7"/>
  <c r="K61" i="1"/>
  <c r="L115" i="1"/>
  <c r="AR115" i="1"/>
  <c r="X75" i="7"/>
  <c r="K75" i="1"/>
  <c r="L195" i="1"/>
  <c r="AR195" i="1"/>
  <c r="X178" i="7"/>
  <c r="K178" i="1"/>
  <c r="X282" i="7"/>
  <c r="K282" i="1"/>
  <c r="L22" i="1"/>
  <c r="AR22" i="1"/>
  <c r="X197" i="7"/>
  <c r="K197" i="1"/>
  <c r="X341" i="7"/>
  <c r="K341" i="1"/>
  <c r="S357" i="7"/>
  <c r="V357" i="7"/>
  <c r="R357" i="7"/>
  <c r="U357" i="7"/>
  <c r="Q357" i="7"/>
  <c r="T357" i="7"/>
  <c r="X255" i="7"/>
  <c r="K255" i="1"/>
  <c r="X226" i="7"/>
  <c r="K226" i="1"/>
  <c r="X354" i="7"/>
  <c r="K354" i="1"/>
  <c r="X323" i="7"/>
  <c r="K323" i="1"/>
  <c r="X367" i="7"/>
  <c r="K367" i="1"/>
  <c r="X238" i="7"/>
  <c r="K238" i="1"/>
  <c r="X189" i="7"/>
  <c r="K189" i="1"/>
  <c r="X173" i="7"/>
  <c r="K173" i="1"/>
  <c r="X157" i="7"/>
  <c r="K157" i="1"/>
  <c r="X141" i="7"/>
  <c r="K141" i="1"/>
  <c r="X125" i="7"/>
  <c r="K125" i="1"/>
  <c r="X109" i="7"/>
  <c r="K109" i="1"/>
  <c r="X93" i="7"/>
  <c r="K93" i="1"/>
  <c r="X77" i="7"/>
  <c r="K77" i="1"/>
  <c r="X273" i="7"/>
  <c r="K273" i="1"/>
  <c r="X339" i="7"/>
  <c r="K339" i="1"/>
  <c r="V25" i="7"/>
  <c r="R25" i="7"/>
  <c r="T25" i="7"/>
  <c r="U25" i="7"/>
  <c r="Q25" i="7"/>
  <c r="S25" i="7"/>
  <c r="X328" i="7"/>
  <c r="K328" i="1"/>
  <c r="T270" i="7"/>
  <c r="V270" i="7"/>
  <c r="R270" i="7"/>
  <c r="S270" i="7"/>
  <c r="Q270" i="7"/>
  <c r="U270" i="7"/>
  <c r="X250" i="7"/>
  <c r="K250" i="1"/>
  <c r="X222" i="7"/>
  <c r="K222" i="1"/>
  <c r="X171" i="7"/>
  <c r="K171" i="1"/>
  <c r="X135" i="7"/>
  <c r="K135" i="1"/>
  <c r="X95" i="7"/>
  <c r="K95" i="1"/>
  <c r="X335" i="7"/>
  <c r="K335" i="1"/>
  <c r="X342" i="7"/>
  <c r="K342" i="1"/>
  <c r="X315" i="7"/>
  <c r="K315" i="1"/>
  <c r="X363" i="7"/>
  <c r="K363" i="1"/>
  <c r="X214" i="7"/>
  <c r="K214" i="1"/>
  <c r="X186" i="7"/>
  <c r="K186" i="1"/>
  <c r="X170" i="7"/>
  <c r="K170" i="1"/>
  <c r="X154" i="7"/>
  <c r="K154" i="1"/>
  <c r="X138" i="7"/>
  <c r="K138" i="1"/>
  <c r="X122" i="7"/>
  <c r="K122" i="1"/>
  <c r="X106" i="7"/>
  <c r="K106" i="1"/>
  <c r="X90" i="7"/>
  <c r="K90" i="1"/>
  <c r="X74" i="7"/>
  <c r="K74" i="1"/>
  <c r="L269" i="1"/>
  <c r="AR269" i="1"/>
  <c r="X19" i="7"/>
  <c r="K19" i="1"/>
  <c r="L30" i="1"/>
  <c r="AR30" i="1"/>
  <c r="X32" i="7"/>
  <c r="K32" i="1"/>
  <c r="X253" i="7"/>
  <c r="K253" i="1"/>
  <c r="X20" i="7"/>
  <c r="K20" i="1"/>
  <c r="S366" i="7"/>
  <c r="V366" i="7"/>
  <c r="R366" i="7"/>
  <c r="U366" i="7"/>
  <c r="Q366" i="7"/>
  <c r="T366" i="7"/>
  <c r="X231" i="7"/>
  <c r="K231" i="1"/>
  <c r="X259" i="7"/>
  <c r="K259" i="1"/>
  <c r="V29" i="7"/>
  <c r="R29" i="7"/>
  <c r="T29" i="7"/>
  <c r="U29" i="7"/>
  <c r="Q29" i="7"/>
  <c r="S29" i="7"/>
  <c r="X266" i="7"/>
  <c r="K266" i="1"/>
  <c r="X155" i="7"/>
  <c r="K155" i="1"/>
  <c r="X99" i="7"/>
  <c r="K99" i="1"/>
  <c r="X298" i="7"/>
  <c r="K298" i="1"/>
  <c r="X343" i="7"/>
  <c r="K343" i="1"/>
  <c r="U327" i="7"/>
  <c r="Q327" i="7"/>
  <c r="T327" i="7"/>
  <c r="R327" i="7"/>
  <c r="V327" i="7"/>
  <c r="S327" i="7"/>
  <c r="X331" i="7"/>
  <c r="K331" i="1"/>
  <c r="X371" i="7"/>
  <c r="K371" i="1"/>
  <c r="X281" i="7"/>
  <c r="K281" i="1"/>
  <c r="X230" i="7"/>
  <c r="K230" i="1"/>
  <c r="X188" i="7"/>
  <c r="K188" i="1"/>
  <c r="X172" i="7"/>
  <c r="K172" i="1"/>
  <c r="X156" i="7"/>
  <c r="K156" i="1"/>
  <c r="X140" i="7"/>
  <c r="K140" i="1"/>
  <c r="X124" i="7"/>
  <c r="K124" i="1"/>
  <c r="X108" i="7"/>
  <c r="K108" i="1"/>
  <c r="X92" i="7"/>
  <c r="K92" i="1"/>
  <c r="X76" i="7"/>
  <c r="K76" i="1"/>
  <c r="X286" i="7"/>
  <c r="K286" i="1"/>
  <c r="X60" i="7"/>
  <c r="K60" i="1"/>
  <c r="X68" i="7"/>
  <c r="K68" i="1"/>
  <c r="V53" i="7"/>
  <c r="R53" i="7"/>
  <c r="T53" i="7"/>
  <c r="U53" i="7"/>
  <c r="Q53" i="7"/>
  <c r="S53" i="7"/>
  <c r="AN351" i="1"/>
  <c r="AO351" i="1"/>
  <c r="AP351" i="1"/>
  <c r="AQ351" i="1"/>
  <c r="V47" i="7"/>
  <c r="R47" i="7"/>
  <c r="T47" i="7"/>
  <c r="Q47" i="7"/>
  <c r="U47" i="7"/>
  <c r="S47" i="7"/>
  <c r="X257" i="7"/>
  <c r="K257" i="1"/>
  <c r="X212" i="7"/>
  <c r="K212" i="1"/>
  <c r="X251" i="7"/>
  <c r="K251" i="1"/>
  <c r="X36" i="7"/>
  <c r="K36" i="1"/>
  <c r="S362" i="7"/>
  <c r="V362" i="7"/>
  <c r="R362" i="7"/>
  <c r="U362" i="7"/>
  <c r="Q362" i="7"/>
  <c r="T362" i="7"/>
  <c r="X362" i="7"/>
  <c r="K362" i="1"/>
  <c r="X344" i="7"/>
  <c r="K344" i="1"/>
  <c r="X232" i="7"/>
  <c r="K232" i="1"/>
  <c r="X151" i="7"/>
  <c r="K151" i="1"/>
  <c r="X107" i="7"/>
  <c r="K107" i="1"/>
  <c r="X322" i="7"/>
  <c r="K322" i="1"/>
  <c r="X16" i="7"/>
  <c r="K16" i="1"/>
  <c r="X314" i="7"/>
  <c r="K314" i="1"/>
  <c r="X263" i="7"/>
  <c r="K263" i="1"/>
  <c r="U317" i="7"/>
  <c r="Q317" i="7"/>
  <c r="T317" i="7"/>
  <c r="V317" i="7"/>
  <c r="R317" i="7"/>
  <c r="S317" i="7"/>
  <c r="T290" i="7"/>
  <c r="V290" i="7"/>
  <c r="R290" i="7"/>
  <c r="U290" i="7"/>
  <c r="S290" i="7"/>
  <c r="Q290" i="7"/>
  <c r="V45" i="7"/>
  <c r="R45" i="7"/>
  <c r="T45" i="7"/>
  <c r="U45" i="7"/>
  <c r="Q45" i="7"/>
  <c r="S45" i="7"/>
  <c r="X45" i="7"/>
  <c r="K45" i="1"/>
  <c r="U203" i="7"/>
  <c r="Q203" i="7"/>
  <c r="T203" i="7"/>
  <c r="R203" i="7"/>
  <c r="V203" i="7"/>
  <c r="S203" i="7"/>
  <c r="X350" i="7"/>
  <c r="K350" i="1"/>
  <c r="X310" i="7"/>
  <c r="K310" i="1"/>
  <c r="X246" i="7"/>
  <c r="K246" i="1"/>
  <c r="X305" i="7"/>
  <c r="K305" i="1"/>
  <c r="X216" i="7"/>
  <c r="K216" i="1"/>
  <c r="X194" i="7"/>
  <c r="K194" i="1"/>
  <c r="X177" i="7"/>
  <c r="K177" i="1"/>
  <c r="X161" i="7"/>
  <c r="K161" i="1"/>
  <c r="X145" i="7"/>
  <c r="K145" i="1"/>
  <c r="X129" i="7"/>
  <c r="K129" i="1"/>
  <c r="X113" i="7"/>
  <c r="K113" i="1"/>
  <c r="X97" i="7"/>
  <c r="K97" i="1"/>
  <c r="X81" i="7"/>
  <c r="K81" i="1"/>
  <c r="X288" i="7"/>
  <c r="K288" i="1"/>
  <c r="X277" i="7"/>
  <c r="K277" i="1"/>
  <c r="X35" i="7"/>
  <c r="K35" i="1"/>
  <c r="L190" i="1"/>
  <c r="AR190" i="1"/>
  <c r="S377" i="7"/>
  <c r="V377" i="7"/>
  <c r="R377" i="7"/>
  <c r="U377" i="7"/>
  <c r="Q377" i="7"/>
  <c r="T377" i="7"/>
  <c r="U311" i="7"/>
  <c r="Q311" i="7"/>
  <c r="T311" i="7"/>
  <c r="R311" i="7"/>
  <c r="V311" i="7"/>
  <c r="S311" i="7"/>
  <c r="U209" i="7"/>
  <c r="Q209" i="7"/>
  <c r="T209" i="7"/>
  <c r="V209" i="7"/>
  <c r="R209" i="7"/>
  <c r="S209" i="7"/>
  <c r="S374" i="7"/>
  <c r="V374" i="7"/>
  <c r="R374" i="7"/>
  <c r="U374" i="7"/>
  <c r="Q374" i="7"/>
  <c r="T374" i="7"/>
  <c r="X337" i="7"/>
  <c r="K337" i="1"/>
  <c r="X210" i="7"/>
  <c r="K210" i="1"/>
  <c r="X326" i="7"/>
  <c r="K326" i="1"/>
  <c r="X179" i="7"/>
  <c r="K179" i="1"/>
  <c r="X147" i="7"/>
  <c r="K147" i="1"/>
  <c r="X103" i="7"/>
  <c r="K103" i="1"/>
  <c r="X12" i="7"/>
  <c r="K12" i="1"/>
  <c r="X215" i="7"/>
  <c r="K215" i="1"/>
  <c r="X313" i="7"/>
  <c r="K313" i="1"/>
  <c r="X244" i="7"/>
  <c r="K244" i="1"/>
  <c r="X297" i="7"/>
  <c r="K297" i="1"/>
  <c r="X208" i="7"/>
  <c r="K208" i="1"/>
  <c r="X191" i="7"/>
  <c r="K191" i="1"/>
  <c r="X174" i="7"/>
  <c r="K174" i="1"/>
  <c r="X158" i="7"/>
  <c r="K158" i="1"/>
  <c r="X142" i="7"/>
  <c r="K142" i="1"/>
  <c r="X126" i="7"/>
  <c r="K126" i="1"/>
  <c r="X110" i="7"/>
  <c r="K110" i="1"/>
  <c r="X94" i="7"/>
  <c r="K94" i="1"/>
  <c r="X78" i="7"/>
  <c r="K78" i="1"/>
  <c r="L198" i="1"/>
  <c r="AR198" i="1"/>
  <c r="X51" i="7"/>
  <c r="K51" i="1"/>
  <c r="X207" i="7"/>
  <c r="K207" i="1"/>
  <c r="U309" i="7"/>
  <c r="Q309" i="7"/>
  <c r="T309" i="7"/>
  <c r="V309" i="7"/>
  <c r="R309" i="7"/>
  <c r="S309" i="7"/>
  <c r="U233" i="7"/>
  <c r="Q233" i="7"/>
  <c r="T233" i="7"/>
  <c r="V233" i="7"/>
  <c r="R233" i="7"/>
  <c r="S233" i="7"/>
  <c r="V59" i="7"/>
  <c r="R59" i="7"/>
  <c r="T59" i="7"/>
  <c r="Q59" i="7"/>
  <c r="U59" i="7"/>
  <c r="S59" i="7"/>
  <c r="V37" i="7"/>
  <c r="R37" i="7"/>
  <c r="T37" i="7"/>
  <c r="U37" i="7"/>
  <c r="Q37" i="7"/>
  <c r="S37" i="7"/>
  <c r="X56" i="7"/>
  <c r="K56" i="1"/>
  <c r="X64" i="7"/>
  <c r="K64" i="1"/>
  <c r="S369" i="7"/>
  <c r="V369" i="7"/>
  <c r="R369" i="7"/>
  <c r="U369" i="7"/>
  <c r="Q369" i="7"/>
  <c r="T369" i="7"/>
  <c r="X261" i="7"/>
  <c r="K261" i="1"/>
  <c r="T349" i="7"/>
  <c r="V349" i="7"/>
  <c r="R349" i="7"/>
  <c r="S349" i="7"/>
  <c r="Q349" i="7"/>
  <c r="U349" i="7"/>
  <c r="L268" i="1"/>
  <c r="AR268" i="1"/>
  <c r="V17" i="7"/>
  <c r="R17" i="7"/>
  <c r="T17" i="7"/>
  <c r="U17" i="7"/>
  <c r="Q17" i="7"/>
  <c r="S17" i="7"/>
  <c r="S372" i="7"/>
  <c r="V372" i="7"/>
  <c r="R372" i="7"/>
  <c r="U372" i="7"/>
  <c r="Q372" i="7"/>
  <c r="T372" i="7"/>
  <c r="X167" i="7"/>
  <c r="K167" i="1"/>
  <c r="X111" i="7"/>
  <c r="K111" i="1"/>
  <c r="U219" i="7"/>
  <c r="Q219" i="7"/>
  <c r="R219" i="7"/>
  <c r="S219" i="7"/>
  <c r="T219" i="7"/>
  <c r="V219" i="7"/>
  <c r="X219" i="7"/>
  <c r="K219" i="1"/>
  <c r="X280" i="7"/>
  <c r="K280" i="1"/>
  <c r="X346" i="7"/>
  <c r="K346" i="1"/>
  <c r="X329" i="7"/>
  <c r="K329" i="1"/>
  <c r="X248" i="7"/>
  <c r="K248" i="1"/>
  <c r="X224" i="7"/>
  <c r="K224" i="1"/>
  <c r="X193" i="7"/>
  <c r="K193" i="1"/>
  <c r="X176" i="7"/>
  <c r="K176" i="1"/>
  <c r="X160" i="7"/>
  <c r="K160" i="1"/>
  <c r="X144" i="7"/>
  <c r="K144" i="1"/>
  <c r="X128" i="7"/>
  <c r="K128" i="1"/>
  <c r="X112" i="7"/>
  <c r="K112" i="1"/>
  <c r="X96" i="7"/>
  <c r="K96" i="1"/>
  <c r="X80" i="7"/>
  <c r="K80" i="1"/>
  <c r="L46" i="1"/>
  <c r="AR46" i="1"/>
  <c r="S365" i="7"/>
  <c r="V365" i="7"/>
  <c r="R365" i="7"/>
  <c r="U365" i="7"/>
  <c r="Q365" i="7"/>
  <c r="T365" i="7"/>
  <c r="U325" i="7"/>
  <c r="Q325" i="7"/>
  <c r="T325" i="7"/>
  <c r="V325" i="7"/>
  <c r="R325" i="7"/>
  <c r="S325" i="7"/>
  <c r="X223" i="7"/>
  <c r="K223" i="1"/>
  <c r="X23" i="7"/>
  <c r="K23" i="1"/>
  <c r="L42" i="1"/>
  <c r="AR42" i="1"/>
  <c r="X265" i="7"/>
  <c r="K265" i="1"/>
  <c r="U225" i="7"/>
  <c r="Q225" i="7"/>
  <c r="T225" i="7"/>
  <c r="V225" i="7"/>
  <c r="R225" i="7"/>
  <c r="S225" i="7"/>
  <c r="V63" i="7"/>
  <c r="R63" i="7"/>
  <c r="T63" i="7"/>
  <c r="Q63" i="7"/>
  <c r="U63" i="7"/>
  <c r="S63" i="7"/>
  <c r="V33" i="7"/>
  <c r="R33" i="7"/>
  <c r="T33" i="7"/>
  <c r="U33" i="7"/>
  <c r="Q33" i="7"/>
  <c r="S33" i="7"/>
  <c r="X258" i="7"/>
  <c r="K258" i="1"/>
  <c r="X175" i="7"/>
  <c r="K175" i="1"/>
  <c r="X119" i="7"/>
  <c r="K119" i="1"/>
  <c r="X71" i="7"/>
  <c r="K71" i="1"/>
  <c r="X284" i="7"/>
  <c r="K284" i="1"/>
  <c r="V31" i="7"/>
  <c r="R31" i="7"/>
  <c r="T31" i="7"/>
  <c r="Q31" i="7"/>
  <c r="U31" i="7"/>
  <c r="S31" i="7"/>
  <c r="L219" i="1"/>
  <c r="AR219" i="1"/>
  <c r="X233" i="7"/>
  <c r="K233" i="1"/>
  <c r="L126" i="1"/>
  <c r="AR126" i="1"/>
  <c r="L175" i="1"/>
  <c r="AR175" i="1"/>
  <c r="L224" i="1"/>
  <c r="AR224" i="1"/>
  <c r="L111" i="1"/>
  <c r="AR111" i="1"/>
  <c r="X349" i="7"/>
  <c r="K349" i="1"/>
  <c r="L51" i="1"/>
  <c r="AR51" i="1"/>
  <c r="L158" i="1"/>
  <c r="AR158" i="1"/>
  <c r="L12" i="1"/>
  <c r="AR12" i="1"/>
  <c r="L81" i="1"/>
  <c r="AR81" i="1"/>
  <c r="L216" i="1"/>
  <c r="AR216" i="1"/>
  <c r="L322" i="1"/>
  <c r="AR322" i="1"/>
  <c r="L286" i="1"/>
  <c r="AR286" i="1"/>
  <c r="L331" i="1"/>
  <c r="AR331" i="1"/>
  <c r="L343" i="1"/>
  <c r="AR343" i="1"/>
  <c r="L259" i="1"/>
  <c r="AR259" i="1"/>
  <c r="L122" i="1"/>
  <c r="AR122" i="1"/>
  <c r="L342" i="1"/>
  <c r="AR342" i="1"/>
  <c r="L77" i="1"/>
  <c r="AR77" i="1"/>
  <c r="L226" i="1"/>
  <c r="AR226" i="1"/>
  <c r="AN22" i="1"/>
  <c r="AO22" i="1"/>
  <c r="AP22" i="1"/>
  <c r="AQ22" i="1"/>
  <c r="AN227" i="1"/>
  <c r="AP227" i="1"/>
  <c r="AQ227" i="1"/>
  <c r="AO227" i="1"/>
  <c r="L28" i="1"/>
  <c r="AR28" i="1"/>
  <c r="L264" i="1"/>
  <c r="AR264" i="1"/>
  <c r="X353" i="7"/>
  <c r="K353" i="1"/>
  <c r="X285" i="7"/>
  <c r="K285" i="1"/>
  <c r="L229" i="1"/>
  <c r="AR229" i="1"/>
  <c r="L289" i="1"/>
  <c r="AR289" i="1"/>
  <c r="AN18" i="1"/>
  <c r="AO18" i="1"/>
  <c r="AP18" i="1"/>
  <c r="AQ18" i="1"/>
  <c r="L105" i="1"/>
  <c r="AR105" i="1"/>
  <c r="L169" i="1"/>
  <c r="AR169" i="1"/>
  <c r="L262" i="1"/>
  <c r="AR262" i="1"/>
  <c r="AQ54" i="1"/>
  <c r="AO54" i="1"/>
  <c r="AP54" i="1"/>
  <c r="AN54" i="1"/>
  <c r="L131" i="1"/>
  <c r="AR131" i="1"/>
  <c r="X235" i="7"/>
  <c r="K235" i="1"/>
  <c r="X21" i="7"/>
  <c r="K21" i="1"/>
  <c r="L84" i="1"/>
  <c r="AR84" i="1"/>
  <c r="L148" i="1"/>
  <c r="AR148" i="1"/>
  <c r="L218" i="1"/>
  <c r="AR218" i="1"/>
  <c r="L127" i="1"/>
  <c r="AR127" i="1"/>
  <c r="L330" i="1"/>
  <c r="AR330" i="1"/>
  <c r="AN70" i="1"/>
  <c r="AO70" i="1"/>
  <c r="AP70" i="1"/>
  <c r="AQ70" i="1"/>
  <c r="L130" i="1"/>
  <c r="AR130" i="1"/>
  <c r="L159" i="1"/>
  <c r="AR159" i="1"/>
  <c r="L267" i="1"/>
  <c r="AR267" i="1"/>
  <c r="L202" i="1"/>
  <c r="AR202" i="1"/>
  <c r="L149" i="1"/>
  <c r="AR149" i="1"/>
  <c r="X356" i="7"/>
  <c r="K356" i="1"/>
  <c r="L71" i="1"/>
  <c r="AR71" i="1"/>
  <c r="L23" i="1"/>
  <c r="AR23" i="1"/>
  <c r="L112" i="1"/>
  <c r="AR112" i="1"/>
  <c r="L329" i="1"/>
  <c r="AR329" i="1"/>
  <c r="L191" i="1"/>
  <c r="AR191" i="1"/>
  <c r="L147" i="1"/>
  <c r="AR147" i="1"/>
  <c r="X311" i="7"/>
  <c r="K311" i="1"/>
  <c r="L277" i="1"/>
  <c r="AR277" i="1"/>
  <c r="L339" i="1"/>
  <c r="AR339" i="1"/>
  <c r="X33" i="7"/>
  <c r="K33" i="1"/>
  <c r="X63" i="7"/>
  <c r="K63" i="1"/>
  <c r="X365" i="7"/>
  <c r="K365" i="1"/>
  <c r="L80" i="1"/>
  <c r="AR80" i="1"/>
  <c r="L144" i="1"/>
  <c r="AR144" i="1"/>
  <c r="L280" i="1"/>
  <c r="AR280" i="1"/>
  <c r="L94" i="1"/>
  <c r="AR94" i="1"/>
  <c r="L297" i="1"/>
  <c r="AR297" i="1"/>
  <c r="L326" i="1"/>
  <c r="AR326" i="1"/>
  <c r="X374" i="7"/>
  <c r="K374" i="1"/>
  <c r="AO190" i="1"/>
  <c r="AQ190" i="1"/>
  <c r="AP190" i="1"/>
  <c r="AN190" i="1"/>
  <c r="L145" i="1"/>
  <c r="AR145" i="1"/>
  <c r="L350" i="1"/>
  <c r="AR350" i="1"/>
  <c r="L344" i="1"/>
  <c r="AR344" i="1"/>
  <c r="L36" i="1"/>
  <c r="AR36" i="1"/>
  <c r="L124" i="1"/>
  <c r="AR124" i="1"/>
  <c r="L188" i="1"/>
  <c r="AR188" i="1"/>
  <c r="L266" i="1"/>
  <c r="AR266" i="1"/>
  <c r="AN269" i="1"/>
  <c r="AP269" i="1"/>
  <c r="AQ269" i="1"/>
  <c r="AO269" i="1"/>
  <c r="L186" i="1"/>
  <c r="AR186" i="1"/>
  <c r="L171" i="1"/>
  <c r="AR171" i="1"/>
  <c r="L141" i="1"/>
  <c r="AR141" i="1"/>
  <c r="L238" i="1"/>
  <c r="AR238" i="1"/>
  <c r="AN195" i="1"/>
  <c r="AO195" i="1"/>
  <c r="AP195" i="1"/>
  <c r="AQ195" i="1"/>
  <c r="AP67" i="1"/>
  <c r="AN67" i="1"/>
  <c r="AO67" i="1"/>
  <c r="AQ67" i="1"/>
  <c r="L143" i="1"/>
  <c r="AR143" i="1"/>
  <c r="L88" i="1"/>
  <c r="AR88" i="1"/>
  <c r="L152" i="1"/>
  <c r="AR152" i="1"/>
  <c r="L83" i="1"/>
  <c r="AR83" i="1"/>
  <c r="X360" i="7"/>
  <c r="K360" i="1"/>
  <c r="AQ62" i="1"/>
  <c r="AO62" i="1"/>
  <c r="AP62" i="1"/>
  <c r="AN62" i="1"/>
  <c r="L134" i="1"/>
  <c r="AR134" i="1"/>
  <c r="L87" i="1"/>
  <c r="AR87" i="1"/>
  <c r="AN296" i="1"/>
  <c r="AO296" i="1"/>
  <c r="AP296" i="1"/>
  <c r="AQ296" i="1"/>
  <c r="X31" i="7"/>
  <c r="K31" i="1"/>
  <c r="L284" i="1"/>
  <c r="AR284" i="1"/>
  <c r="L258" i="1"/>
  <c r="AR258" i="1"/>
  <c r="X225" i="7"/>
  <c r="K225" i="1"/>
  <c r="AQ42" i="1"/>
  <c r="AO42" i="1"/>
  <c r="AP42" i="1"/>
  <c r="AN42" i="1"/>
  <c r="X325" i="7"/>
  <c r="K325" i="1"/>
  <c r="L96" i="1"/>
  <c r="AR96" i="1"/>
  <c r="L160" i="1"/>
  <c r="AR160" i="1"/>
  <c r="L248" i="1"/>
  <c r="AR248" i="1"/>
  <c r="L167" i="1"/>
  <c r="AR167" i="1"/>
  <c r="AO268" i="1"/>
  <c r="AQ268" i="1"/>
  <c r="AP268" i="1"/>
  <c r="AN268" i="1"/>
  <c r="L261" i="1"/>
  <c r="AR261" i="1"/>
  <c r="L64" i="1"/>
  <c r="AR64" i="1"/>
  <c r="X37" i="7"/>
  <c r="K37" i="1"/>
  <c r="X59" i="7"/>
  <c r="K59" i="1"/>
  <c r="X309" i="7"/>
  <c r="K309" i="1"/>
  <c r="L110" i="1"/>
  <c r="AR110" i="1"/>
  <c r="L174" i="1"/>
  <c r="AR174" i="1"/>
  <c r="L244" i="1"/>
  <c r="AR244" i="1"/>
  <c r="L103" i="1"/>
  <c r="AR103" i="1"/>
  <c r="L210" i="1"/>
  <c r="AR210" i="1"/>
  <c r="X377" i="7"/>
  <c r="L35" i="1"/>
  <c r="AR35" i="1"/>
  <c r="L97" i="1"/>
  <c r="AR97" i="1"/>
  <c r="L161" i="1"/>
  <c r="AR161" i="1"/>
  <c r="L305" i="1"/>
  <c r="AR305" i="1"/>
  <c r="L263" i="1"/>
  <c r="AR263" i="1"/>
  <c r="L107" i="1"/>
  <c r="AR107" i="1"/>
  <c r="L251" i="1"/>
  <c r="AR251" i="1"/>
  <c r="X53" i="7"/>
  <c r="K53" i="1"/>
  <c r="L76" i="1"/>
  <c r="AR76" i="1"/>
  <c r="L140" i="1"/>
  <c r="AR140" i="1"/>
  <c r="L230" i="1"/>
  <c r="AR230" i="1"/>
  <c r="L298" i="1"/>
  <c r="AR298" i="1"/>
  <c r="L231" i="1"/>
  <c r="AR231" i="1"/>
  <c r="L20" i="1"/>
  <c r="AR20" i="1"/>
  <c r="AN30" i="1"/>
  <c r="AO30" i="1"/>
  <c r="AP30" i="1"/>
  <c r="AQ30" i="1"/>
  <c r="L74" i="1"/>
  <c r="AR74" i="1"/>
  <c r="L138" i="1"/>
  <c r="AR138" i="1"/>
  <c r="L214" i="1"/>
  <c r="AR214" i="1"/>
  <c r="L335" i="1"/>
  <c r="AR335" i="1"/>
  <c r="L222" i="1"/>
  <c r="AR222" i="1"/>
  <c r="X270" i="7"/>
  <c r="K270" i="1"/>
  <c r="X25" i="7"/>
  <c r="K25" i="1"/>
  <c r="L93" i="1"/>
  <c r="AR93" i="1"/>
  <c r="L157" i="1"/>
  <c r="AR157" i="1"/>
  <c r="L367" i="1"/>
  <c r="AR367" i="1"/>
  <c r="L255" i="1"/>
  <c r="AR255" i="1"/>
  <c r="L341" i="1"/>
  <c r="AR341" i="1"/>
  <c r="L282" i="1"/>
  <c r="AR282" i="1"/>
  <c r="L75" i="1"/>
  <c r="AR75" i="1"/>
  <c r="AQ254" i="1"/>
  <c r="AN254" i="1"/>
  <c r="AO254" i="1"/>
  <c r="AP254" i="1"/>
  <c r="X241" i="7"/>
  <c r="K241" i="1"/>
  <c r="L237" i="1"/>
  <c r="AR237" i="1"/>
  <c r="X271" i="7"/>
  <c r="K271" i="1"/>
  <c r="L249" i="1"/>
  <c r="AR249" i="1"/>
  <c r="X294" i="7"/>
  <c r="K294" i="1"/>
  <c r="X364" i="7"/>
  <c r="K364" i="1"/>
  <c r="L104" i="1"/>
  <c r="AR104" i="1"/>
  <c r="L168" i="1"/>
  <c r="AR168" i="1"/>
  <c r="L332" i="1"/>
  <c r="AR332" i="1"/>
  <c r="X41" i="7"/>
  <c r="K41" i="1"/>
  <c r="L139" i="1"/>
  <c r="AR139" i="1"/>
  <c r="X370" i="7"/>
  <c r="K370" i="1"/>
  <c r="X69" i="7"/>
  <c r="K69" i="1"/>
  <c r="L86" i="1"/>
  <c r="AR86" i="1"/>
  <c r="L150" i="1"/>
  <c r="AR150" i="1"/>
  <c r="L260" i="1"/>
  <c r="AR260" i="1"/>
  <c r="X358" i="7"/>
  <c r="K358" i="1"/>
  <c r="AQ66" i="1"/>
  <c r="AO66" i="1"/>
  <c r="AP66" i="1"/>
  <c r="AN66" i="1"/>
  <c r="L123" i="1"/>
  <c r="AR123" i="1"/>
  <c r="L375" i="1"/>
  <c r="AR375" i="1"/>
  <c r="X373" i="7"/>
  <c r="K373" i="1"/>
  <c r="X368" i="7"/>
  <c r="K368" i="1"/>
  <c r="L304" i="1"/>
  <c r="AR304" i="1"/>
  <c r="L121" i="1"/>
  <c r="AR121" i="1"/>
  <c r="L185" i="1"/>
  <c r="AR185" i="1"/>
  <c r="L340" i="1"/>
  <c r="AR340" i="1"/>
  <c r="X13" i="7"/>
  <c r="K13" i="1"/>
  <c r="X27" i="7"/>
  <c r="K27" i="1"/>
  <c r="L220" i="1"/>
  <c r="AR220" i="1"/>
  <c r="L192" i="1"/>
  <c r="AR192" i="1"/>
  <c r="AN39" i="1"/>
  <c r="AO39" i="1"/>
  <c r="AP39" i="1"/>
  <c r="AQ39" i="1"/>
  <c r="L100" i="1"/>
  <c r="AR100" i="1"/>
  <c r="L164" i="1"/>
  <c r="AR164" i="1"/>
  <c r="AN355" i="1"/>
  <c r="AO355" i="1"/>
  <c r="AP355" i="1"/>
  <c r="AQ355" i="1"/>
  <c r="L187" i="1"/>
  <c r="AR187" i="1"/>
  <c r="X15" i="7"/>
  <c r="K15" i="1"/>
  <c r="AQ58" i="1"/>
  <c r="AO58" i="1"/>
  <c r="AP58" i="1"/>
  <c r="AN58" i="1"/>
  <c r="L82" i="1"/>
  <c r="AR82" i="1"/>
  <c r="L146" i="1"/>
  <c r="AR146" i="1"/>
  <c r="AN252" i="1"/>
  <c r="AO252" i="1"/>
  <c r="AP252" i="1"/>
  <c r="AQ252" i="1"/>
  <c r="L183" i="1"/>
  <c r="AR183" i="1"/>
  <c r="L320" i="1"/>
  <c r="AR320" i="1"/>
  <c r="L101" i="1"/>
  <c r="AR101" i="1"/>
  <c r="L165" i="1"/>
  <c r="AR165" i="1"/>
  <c r="L176" i="1"/>
  <c r="AR176" i="1"/>
  <c r="L56" i="1"/>
  <c r="AR56" i="1"/>
  <c r="AN198" i="1"/>
  <c r="AP198" i="1"/>
  <c r="AO198" i="1"/>
  <c r="AQ198" i="1"/>
  <c r="L313" i="1"/>
  <c r="AR313" i="1"/>
  <c r="L337" i="1"/>
  <c r="AR337" i="1"/>
  <c r="L113" i="1"/>
  <c r="AR113" i="1"/>
  <c r="L177" i="1"/>
  <c r="AR177" i="1"/>
  <c r="L246" i="1"/>
  <c r="AR246" i="1"/>
  <c r="X203" i="7"/>
  <c r="K203" i="1"/>
  <c r="L45" i="1"/>
  <c r="AR45" i="1"/>
  <c r="L314" i="1"/>
  <c r="AR314" i="1"/>
  <c r="L151" i="1"/>
  <c r="AR151" i="1"/>
  <c r="L362" i="1"/>
  <c r="AR362" i="1"/>
  <c r="L212" i="1"/>
  <c r="AR212" i="1"/>
  <c r="L68" i="1"/>
  <c r="AR68" i="1"/>
  <c r="L92" i="1"/>
  <c r="AR92" i="1"/>
  <c r="L156" i="1"/>
  <c r="AR156" i="1"/>
  <c r="L281" i="1"/>
  <c r="AR281" i="1"/>
  <c r="X327" i="7"/>
  <c r="K327" i="1"/>
  <c r="L99" i="1"/>
  <c r="AR99" i="1"/>
  <c r="L253" i="1"/>
  <c r="AR253" i="1"/>
  <c r="L19" i="1"/>
  <c r="AR19" i="1"/>
  <c r="L90" i="1"/>
  <c r="AR90" i="1"/>
  <c r="L154" i="1"/>
  <c r="AR154" i="1"/>
  <c r="L363" i="1"/>
  <c r="AR363" i="1"/>
  <c r="L95" i="1"/>
  <c r="AR95" i="1"/>
  <c r="L250" i="1"/>
  <c r="AR250" i="1"/>
  <c r="L328" i="1"/>
  <c r="AR328" i="1"/>
  <c r="L109" i="1"/>
  <c r="AR109" i="1"/>
  <c r="L173" i="1"/>
  <c r="AR173" i="1"/>
  <c r="L323" i="1"/>
  <c r="AR323" i="1"/>
  <c r="L197" i="1"/>
  <c r="AR197" i="1"/>
  <c r="L178" i="1"/>
  <c r="AR178" i="1"/>
  <c r="L61" i="1"/>
  <c r="AR61" i="1"/>
  <c r="AQ50" i="1"/>
  <c r="AO50" i="1"/>
  <c r="AP50" i="1"/>
  <c r="AN50" i="1"/>
  <c r="AP279" i="1"/>
  <c r="AO279" i="1"/>
  <c r="AN279" i="1"/>
  <c r="AQ279" i="1"/>
  <c r="L324" i="1"/>
  <c r="AR324" i="1"/>
  <c r="L65" i="1"/>
  <c r="AR65" i="1"/>
  <c r="L11" i="1"/>
  <c r="AR11" i="1"/>
  <c r="AN278" i="1"/>
  <c r="AQ278" i="1"/>
  <c r="AO278" i="1"/>
  <c r="AP278" i="1"/>
  <c r="L120" i="1"/>
  <c r="AR120" i="1"/>
  <c r="L184" i="1"/>
  <c r="AR184" i="1"/>
  <c r="L338" i="1"/>
  <c r="AR338" i="1"/>
  <c r="L44" i="1"/>
  <c r="AR44" i="1"/>
  <c r="L199" i="1"/>
  <c r="AR199" i="1"/>
  <c r="L49" i="1"/>
  <c r="AR49" i="1"/>
  <c r="L245" i="1"/>
  <c r="AR245" i="1"/>
  <c r="L308" i="1"/>
  <c r="AR308" i="1"/>
  <c r="L102" i="1"/>
  <c r="AR102" i="1"/>
  <c r="L166" i="1"/>
  <c r="AR166" i="1"/>
  <c r="L316" i="1"/>
  <c r="AR316" i="1"/>
  <c r="L211" i="1"/>
  <c r="AR211" i="1"/>
  <c r="L163" i="1"/>
  <c r="AR163" i="1"/>
  <c r="L236" i="1"/>
  <c r="AR236" i="1"/>
  <c r="L73" i="1"/>
  <c r="AR73" i="1"/>
  <c r="L137" i="1"/>
  <c r="AR137" i="1"/>
  <c r="L206" i="1"/>
  <c r="AR206" i="1"/>
  <c r="L24" i="1"/>
  <c r="AR24" i="1"/>
  <c r="L247" i="1"/>
  <c r="AR247" i="1"/>
  <c r="AN34" i="1"/>
  <c r="AO34" i="1"/>
  <c r="AP34" i="1"/>
  <c r="AQ34" i="1"/>
  <c r="L321" i="1"/>
  <c r="AR321" i="1"/>
  <c r="AP55" i="1"/>
  <c r="AN55" i="1"/>
  <c r="AO55" i="1"/>
  <c r="AQ55" i="1"/>
  <c r="AN14" i="1"/>
  <c r="AO14" i="1"/>
  <c r="AP14" i="1"/>
  <c r="AQ14" i="1"/>
  <c r="L116" i="1"/>
  <c r="AR116" i="1"/>
  <c r="L180" i="1"/>
  <c r="AR180" i="1"/>
  <c r="L361" i="1"/>
  <c r="AR361" i="1"/>
  <c r="X217" i="7"/>
  <c r="K217" i="1"/>
  <c r="AN38" i="1"/>
  <c r="AO38" i="1"/>
  <c r="AP38" i="1"/>
  <c r="AQ38" i="1"/>
  <c r="L200" i="1"/>
  <c r="AR200" i="1"/>
  <c r="L98" i="1"/>
  <c r="AR98" i="1"/>
  <c r="L162" i="1"/>
  <c r="AR162" i="1"/>
  <c r="L318" i="1"/>
  <c r="AR318" i="1"/>
  <c r="L293" i="1"/>
  <c r="AR293" i="1"/>
  <c r="L359" i="1"/>
  <c r="AR359" i="1"/>
  <c r="L196" i="1"/>
  <c r="AR196" i="1"/>
  <c r="L117" i="1"/>
  <c r="AR117" i="1"/>
  <c r="L181" i="1"/>
  <c r="AR181" i="1"/>
  <c r="L312" i="1"/>
  <c r="AR312" i="1"/>
  <c r="L119" i="1"/>
  <c r="AR119" i="1"/>
  <c r="L265" i="1"/>
  <c r="AR265" i="1"/>
  <c r="L223" i="1"/>
  <c r="AR223" i="1"/>
  <c r="AQ46" i="1"/>
  <c r="AO46" i="1"/>
  <c r="AP46" i="1"/>
  <c r="AN46" i="1"/>
  <c r="L128" i="1"/>
  <c r="AR128" i="1"/>
  <c r="L193" i="1"/>
  <c r="AR193" i="1"/>
  <c r="L346" i="1"/>
  <c r="AR346" i="1"/>
  <c r="X372" i="7"/>
  <c r="K372" i="1"/>
  <c r="X17" i="7"/>
  <c r="K17" i="1"/>
  <c r="X369" i="7"/>
  <c r="K369" i="1"/>
  <c r="L207" i="1"/>
  <c r="AR207" i="1"/>
  <c r="L78" i="1"/>
  <c r="AR78" i="1"/>
  <c r="L142" i="1"/>
  <c r="AR142" i="1"/>
  <c r="L208" i="1"/>
  <c r="AR208" i="1"/>
  <c r="L215" i="1"/>
  <c r="AR215" i="1"/>
  <c r="L179" i="1"/>
  <c r="AR179" i="1"/>
  <c r="X209" i="7"/>
  <c r="K209" i="1"/>
  <c r="L288" i="1"/>
  <c r="AR288" i="1"/>
  <c r="L129" i="1"/>
  <c r="AR129" i="1"/>
  <c r="L194" i="1"/>
  <c r="AR194" i="1"/>
  <c r="L310" i="1"/>
  <c r="AR310" i="1"/>
  <c r="X290" i="7"/>
  <c r="K290" i="1"/>
  <c r="X317" i="7"/>
  <c r="K317" i="1"/>
  <c r="L16" i="1"/>
  <c r="AR16" i="1"/>
  <c r="L232" i="1"/>
  <c r="AR232" i="1"/>
  <c r="L257" i="1"/>
  <c r="AR257" i="1"/>
  <c r="X47" i="7"/>
  <c r="K47" i="1"/>
  <c r="L60" i="1"/>
  <c r="AR60" i="1"/>
  <c r="L108" i="1"/>
  <c r="AR108" i="1"/>
  <c r="L172" i="1"/>
  <c r="AR172" i="1"/>
  <c r="L371" i="1"/>
  <c r="AR371" i="1"/>
  <c r="L155" i="1"/>
  <c r="AR155" i="1"/>
  <c r="X29" i="7"/>
  <c r="K29" i="1"/>
  <c r="X366" i="7"/>
  <c r="K366" i="1"/>
  <c r="L32" i="1"/>
  <c r="AR32" i="1"/>
  <c r="L106" i="1"/>
  <c r="AR106" i="1"/>
  <c r="L170" i="1"/>
  <c r="AR170" i="1"/>
  <c r="L315" i="1"/>
  <c r="AR315" i="1"/>
  <c r="L135" i="1"/>
  <c r="AR135" i="1"/>
  <c r="L273" i="1"/>
  <c r="AR273" i="1"/>
  <c r="L125" i="1"/>
  <c r="AR125" i="1"/>
  <c r="L189" i="1"/>
  <c r="AR189" i="1"/>
  <c r="L354" i="1"/>
  <c r="AR354" i="1"/>
  <c r="X357" i="7"/>
  <c r="K357" i="1"/>
  <c r="AQ115" i="1"/>
  <c r="AO115" i="1"/>
  <c r="AN115" i="1"/>
  <c r="AP115" i="1"/>
  <c r="L85" i="1"/>
  <c r="AR85" i="1"/>
  <c r="AO48" i="1"/>
  <c r="AQ48" i="1"/>
  <c r="AN48" i="1"/>
  <c r="AP48" i="1"/>
  <c r="L91" i="1"/>
  <c r="AR91" i="1"/>
  <c r="L336" i="1"/>
  <c r="AR336" i="1"/>
  <c r="X376" i="7"/>
  <c r="L239" i="1"/>
  <c r="AR239" i="1"/>
  <c r="L72" i="1"/>
  <c r="AR72" i="1"/>
  <c r="L136" i="1"/>
  <c r="AR136" i="1"/>
  <c r="L201" i="1"/>
  <c r="AR201" i="1"/>
  <c r="L300" i="1"/>
  <c r="AR300" i="1"/>
  <c r="L345" i="1"/>
  <c r="AR345" i="1"/>
  <c r="X306" i="7"/>
  <c r="K306" i="1"/>
  <c r="AN26" i="1"/>
  <c r="AO26" i="1"/>
  <c r="AP26" i="1"/>
  <c r="AQ26" i="1"/>
  <c r="L118" i="1"/>
  <c r="AR118" i="1"/>
  <c r="L182" i="1"/>
  <c r="AR182" i="1"/>
  <c r="L334" i="1"/>
  <c r="AR334" i="1"/>
  <c r="L52" i="1"/>
  <c r="AR52" i="1"/>
  <c r="L302" i="1"/>
  <c r="AR302" i="1"/>
  <c r="L205" i="1"/>
  <c r="AR205" i="1"/>
  <c r="L243" i="1"/>
  <c r="AR243" i="1"/>
  <c r="L40" i="1"/>
  <c r="AR40" i="1"/>
  <c r="X43" i="7"/>
  <c r="K43" i="1"/>
  <c r="L234" i="1"/>
  <c r="AR234" i="1"/>
  <c r="L89" i="1"/>
  <c r="AR89" i="1"/>
  <c r="L153" i="1"/>
  <c r="AR153" i="1"/>
  <c r="L276" i="1"/>
  <c r="AR276" i="1"/>
  <c r="L79" i="1"/>
  <c r="AR79" i="1"/>
  <c r="L204" i="1"/>
  <c r="AR204" i="1"/>
  <c r="X319" i="7"/>
  <c r="K319" i="1"/>
  <c r="L275" i="1"/>
  <c r="AR275" i="1"/>
  <c r="L132" i="1"/>
  <c r="AR132" i="1"/>
  <c r="L213" i="1"/>
  <c r="AR213" i="1"/>
  <c r="AN256" i="1"/>
  <c r="AO256" i="1"/>
  <c r="AQ256" i="1"/>
  <c r="AP256" i="1"/>
  <c r="L228" i="1"/>
  <c r="AR228" i="1"/>
  <c r="L114" i="1"/>
  <c r="AR114" i="1"/>
  <c r="L240" i="1"/>
  <c r="AR240" i="1"/>
  <c r="AN292" i="1"/>
  <c r="AO292" i="1"/>
  <c r="AP292" i="1"/>
  <c r="AQ292" i="1"/>
  <c r="L242" i="1"/>
  <c r="AR242" i="1"/>
  <c r="X57" i="7"/>
  <c r="K57" i="1"/>
  <c r="L133" i="1"/>
  <c r="AR133" i="1"/>
  <c r="L221" i="1"/>
  <c r="AR221" i="1"/>
  <c r="X301" i="7"/>
  <c r="K301" i="1"/>
  <c r="L333" i="1"/>
  <c r="AR333" i="1"/>
  <c r="AR383" i="1"/>
  <c r="AN221" i="1"/>
  <c r="AO221" i="1"/>
  <c r="AP221" i="1"/>
  <c r="AQ221" i="1"/>
  <c r="L43" i="1"/>
  <c r="AR43" i="1"/>
  <c r="AN243" i="1"/>
  <c r="AO243" i="1"/>
  <c r="AP243" i="1"/>
  <c r="AQ243" i="1"/>
  <c r="AP118" i="1"/>
  <c r="AN118" i="1"/>
  <c r="AQ118" i="1"/>
  <c r="AO118" i="1"/>
  <c r="L366" i="1"/>
  <c r="AR366" i="1"/>
  <c r="AN232" i="1"/>
  <c r="AO232" i="1"/>
  <c r="AP232" i="1"/>
  <c r="AQ232" i="1"/>
  <c r="AP288" i="1"/>
  <c r="AO288" i="1"/>
  <c r="AQ288" i="1"/>
  <c r="AN288" i="1"/>
  <c r="AN223" i="1"/>
  <c r="AO223" i="1"/>
  <c r="AP223" i="1"/>
  <c r="AQ223" i="1"/>
  <c r="AQ119" i="1"/>
  <c r="AO119" i="1"/>
  <c r="AN119" i="1"/>
  <c r="AP119" i="1"/>
  <c r="AN200" i="1"/>
  <c r="AO200" i="1"/>
  <c r="AP200" i="1"/>
  <c r="AQ200" i="1"/>
  <c r="L327" i="1"/>
  <c r="AR327" i="1"/>
  <c r="AN156" i="1"/>
  <c r="AO156" i="1"/>
  <c r="AP156" i="1"/>
  <c r="AQ156" i="1"/>
  <c r="AN314" i="1"/>
  <c r="AO314" i="1"/>
  <c r="AP314" i="1"/>
  <c r="AQ314" i="1"/>
  <c r="AN220" i="1"/>
  <c r="AO220" i="1"/>
  <c r="AP220" i="1"/>
  <c r="AQ220" i="1"/>
  <c r="AP340" i="1"/>
  <c r="AO340" i="1"/>
  <c r="AN340" i="1"/>
  <c r="AQ340" i="1"/>
  <c r="AQ123" i="1"/>
  <c r="AO123" i="1"/>
  <c r="AN123" i="1"/>
  <c r="AP123" i="1"/>
  <c r="L69" i="1"/>
  <c r="AR69" i="1"/>
  <c r="AQ168" i="1"/>
  <c r="AO168" i="1"/>
  <c r="AN168" i="1"/>
  <c r="AP168" i="1"/>
  <c r="AQ341" i="1"/>
  <c r="AN341" i="1"/>
  <c r="AP341" i="1"/>
  <c r="AO341" i="1"/>
  <c r="AN367" i="1"/>
  <c r="AO367" i="1"/>
  <c r="AP367" i="1"/>
  <c r="AQ367" i="1"/>
  <c r="AN93" i="1"/>
  <c r="AO93" i="1"/>
  <c r="AP93" i="1"/>
  <c r="AQ93" i="1"/>
  <c r="AN74" i="1"/>
  <c r="AO74" i="1"/>
  <c r="AP74" i="1"/>
  <c r="AQ74" i="1"/>
  <c r="AN76" i="1"/>
  <c r="AO76" i="1"/>
  <c r="AP76" i="1"/>
  <c r="AQ76" i="1"/>
  <c r="L59" i="1"/>
  <c r="AR59" i="1"/>
  <c r="AN134" i="1"/>
  <c r="AO134" i="1"/>
  <c r="AP134" i="1"/>
  <c r="AQ134" i="1"/>
  <c r="L374" i="1"/>
  <c r="AR374" i="1"/>
  <c r="AO280" i="1"/>
  <c r="AN280" i="1"/>
  <c r="AQ280" i="1"/>
  <c r="AP280" i="1"/>
  <c r="AN80" i="1"/>
  <c r="AO80" i="1"/>
  <c r="AP80" i="1"/>
  <c r="AQ80" i="1"/>
  <c r="AN267" i="1"/>
  <c r="AP267" i="1"/>
  <c r="AO267" i="1"/>
  <c r="AQ267" i="1"/>
  <c r="AN148" i="1"/>
  <c r="AO148" i="1"/>
  <c r="AP148" i="1"/>
  <c r="AQ148" i="1"/>
  <c r="AN262" i="1"/>
  <c r="AQ262" i="1"/>
  <c r="AO262" i="1"/>
  <c r="AP262" i="1"/>
  <c r="AO264" i="1"/>
  <c r="AN264" i="1"/>
  <c r="AQ264" i="1"/>
  <c r="AP264" i="1"/>
  <c r="AP126" i="1"/>
  <c r="AN126" i="1"/>
  <c r="AQ126" i="1"/>
  <c r="AO126" i="1"/>
  <c r="AQ333" i="1"/>
  <c r="AP333" i="1"/>
  <c r="AN333" i="1"/>
  <c r="AO333" i="1"/>
  <c r="AN242" i="1"/>
  <c r="AO242" i="1"/>
  <c r="AP242" i="1"/>
  <c r="AQ242" i="1"/>
  <c r="AP114" i="1"/>
  <c r="AN114" i="1"/>
  <c r="AQ114" i="1"/>
  <c r="AO114" i="1"/>
  <c r="AN204" i="1"/>
  <c r="AO204" i="1"/>
  <c r="AP204" i="1"/>
  <c r="AQ204" i="1"/>
  <c r="AO276" i="1"/>
  <c r="AQ276" i="1"/>
  <c r="AP276" i="1"/>
  <c r="AN276" i="1"/>
  <c r="AN89" i="1"/>
  <c r="AO89" i="1"/>
  <c r="AP89" i="1"/>
  <c r="AQ89" i="1"/>
  <c r="L306" i="1"/>
  <c r="AR306" i="1"/>
  <c r="AN300" i="1"/>
  <c r="AO300" i="1"/>
  <c r="AP300" i="1"/>
  <c r="AQ300" i="1"/>
  <c r="AN136" i="1"/>
  <c r="AO136" i="1"/>
  <c r="AP136" i="1"/>
  <c r="AQ136" i="1"/>
  <c r="AN239" i="1"/>
  <c r="AO239" i="1"/>
  <c r="AP239" i="1"/>
  <c r="AQ239" i="1"/>
  <c r="L357" i="1"/>
  <c r="AR357" i="1"/>
  <c r="AN189" i="1"/>
  <c r="AP189" i="1"/>
  <c r="AO189" i="1"/>
  <c r="AQ189" i="1"/>
  <c r="AN273" i="1"/>
  <c r="AP273" i="1"/>
  <c r="AQ273" i="1"/>
  <c r="AO273" i="1"/>
  <c r="AO315" i="1"/>
  <c r="AN315" i="1"/>
  <c r="AQ315" i="1"/>
  <c r="AP315" i="1"/>
  <c r="AP106" i="1"/>
  <c r="AN106" i="1"/>
  <c r="AQ106" i="1"/>
  <c r="AO106" i="1"/>
  <c r="L29" i="1"/>
  <c r="AR29" i="1"/>
  <c r="AN371" i="1"/>
  <c r="AO371" i="1"/>
  <c r="AP371" i="1"/>
  <c r="AQ371" i="1"/>
  <c r="AN108" i="1"/>
  <c r="AP108" i="1"/>
  <c r="AO108" i="1"/>
  <c r="AQ108" i="1"/>
  <c r="L209" i="1"/>
  <c r="AR209" i="1"/>
  <c r="AN215" i="1"/>
  <c r="AO215" i="1"/>
  <c r="AP215" i="1"/>
  <c r="AQ215" i="1"/>
  <c r="AN142" i="1"/>
  <c r="AO142" i="1"/>
  <c r="AP142" i="1"/>
  <c r="AQ142" i="1"/>
  <c r="AN207" i="1"/>
  <c r="AO207" i="1"/>
  <c r="AP207" i="1"/>
  <c r="AQ207" i="1"/>
  <c r="L217" i="1"/>
  <c r="AR217" i="1"/>
  <c r="AQ180" i="1"/>
  <c r="AO180" i="1"/>
  <c r="AN180" i="1"/>
  <c r="AP180" i="1"/>
  <c r="AQ321" i="1"/>
  <c r="AO321" i="1"/>
  <c r="AP321" i="1"/>
  <c r="AN321" i="1"/>
  <c r="AN24" i="1"/>
  <c r="AO24" i="1"/>
  <c r="AP24" i="1"/>
  <c r="AQ24" i="1"/>
  <c r="AN137" i="1"/>
  <c r="AO137" i="1"/>
  <c r="AP137" i="1"/>
  <c r="AQ137" i="1"/>
  <c r="AN236" i="1"/>
  <c r="AO236" i="1"/>
  <c r="AP236" i="1"/>
  <c r="AQ236" i="1"/>
  <c r="AN211" i="1"/>
  <c r="AO211" i="1"/>
  <c r="AP211" i="1"/>
  <c r="AQ211" i="1"/>
  <c r="AO166" i="1"/>
  <c r="AQ166" i="1"/>
  <c r="AP166" i="1"/>
  <c r="AN166" i="1"/>
  <c r="AN308" i="1"/>
  <c r="AO308" i="1"/>
  <c r="AP308" i="1"/>
  <c r="AQ308" i="1"/>
  <c r="AN49" i="1"/>
  <c r="AP49" i="1"/>
  <c r="AQ49" i="1"/>
  <c r="AO49" i="1"/>
  <c r="AO44" i="1"/>
  <c r="AQ44" i="1"/>
  <c r="AN44" i="1"/>
  <c r="AP44" i="1"/>
  <c r="AQ184" i="1"/>
  <c r="AO184" i="1"/>
  <c r="AN184" i="1"/>
  <c r="AP184" i="1"/>
  <c r="AN11" i="1"/>
  <c r="AO11" i="1"/>
  <c r="AP11" i="1"/>
  <c r="AQ11" i="1"/>
  <c r="AP324" i="1"/>
  <c r="AO324" i="1"/>
  <c r="AN324" i="1"/>
  <c r="AQ324" i="1"/>
  <c r="AO178" i="1"/>
  <c r="AQ178" i="1"/>
  <c r="AP178" i="1"/>
  <c r="AN178" i="1"/>
  <c r="AO323" i="1"/>
  <c r="AQ323" i="1"/>
  <c r="AN323" i="1"/>
  <c r="AP323" i="1"/>
  <c r="AO109" i="1"/>
  <c r="AQ109" i="1"/>
  <c r="AP109" i="1"/>
  <c r="AN109" i="1"/>
  <c r="AN250" i="1"/>
  <c r="AO250" i="1"/>
  <c r="AP250" i="1"/>
  <c r="AQ250" i="1"/>
  <c r="AN363" i="1"/>
  <c r="AO363" i="1"/>
  <c r="AP363" i="1"/>
  <c r="AQ363" i="1"/>
  <c r="AN90" i="1"/>
  <c r="AO90" i="1"/>
  <c r="AP90" i="1"/>
  <c r="AQ90" i="1"/>
  <c r="AN253" i="1"/>
  <c r="AO253" i="1"/>
  <c r="AP253" i="1"/>
  <c r="AQ253" i="1"/>
  <c r="AN246" i="1"/>
  <c r="AO246" i="1"/>
  <c r="AP246" i="1"/>
  <c r="AQ246" i="1"/>
  <c r="AO113" i="1"/>
  <c r="AQ113" i="1"/>
  <c r="AP113" i="1"/>
  <c r="AN113" i="1"/>
  <c r="AN313" i="1"/>
  <c r="AO313" i="1"/>
  <c r="AP313" i="1"/>
  <c r="AQ313" i="1"/>
  <c r="AQ176" i="1"/>
  <c r="AO176" i="1"/>
  <c r="AN176" i="1"/>
  <c r="AP176" i="1"/>
  <c r="AO101" i="1"/>
  <c r="AQ101" i="1"/>
  <c r="AP101" i="1"/>
  <c r="AN101" i="1"/>
  <c r="AP183" i="1"/>
  <c r="AN183" i="1"/>
  <c r="AQ183" i="1"/>
  <c r="AO183" i="1"/>
  <c r="AN82" i="1"/>
  <c r="AO82" i="1"/>
  <c r="AP82" i="1"/>
  <c r="AQ82" i="1"/>
  <c r="L27" i="1"/>
  <c r="AR27" i="1"/>
  <c r="L358" i="1"/>
  <c r="AR358" i="1"/>
  <c r="AN150" i="1"/>
  <c r="AO150" i="1"/>
  <c r="AP150" i="1"/>
  <c r="AQ150" i="1"/>
  <c r="L370" i="1"/>
  <c r="AR370" i="1"/>
  <c r="AN237" i="1"/>
  <c r="AO237" i="1"/>
  <c r="AP237" i="1"/>
  <c r="AQ237" i="1"/>
  <c r="L25" i="1"/>
  <c r="AR25" i="1"/>
  <c r="L53" i="1"/>
  <c r="AR53" i="1"/>
  <c r="AQ107" i="1"/>
  <c r="AO107" i="1"/>
  <c r="AN107" i="1"/>
  <c r="AP107" i="1"/>
  <c r="AN305" i="1"/>
  <c r="AO305" i="1"/>
  <c r="AP305" i="1"/>
  <c r="AQ305" i="1"/>
  <c r="AN97" i="1"/>
  <c r="AO97" i="1"/>
  <c r="AP97" i="1"/>
  <c r="AQ97" i="1"/>
  <c r="L37" i="1"/>
  <c r="AR37" i="1"/>
  <c r="AN261" i="1"/>
  <c r="AP261" i="1"/>
  <c r="AQ261" i="1"/>
  <c r="AO261" i="1"/>
  <c r="AN248" i="1"/>
  <c r="AO248" i="1"/>
  <c r="AP248" i="1"/>
  <c r="AQ248" i="1"/>
  <c r="AN96" i="1"/>
  <c r="AO96" i="1"/>
  <c r="AP96" i="1"/>
  <c r="AQ96" i="1"/>
  <c r="AQ258" i="1"/>
  <c r="AO258" i="1"/>
  <c r="AN258" i="1"/>
  <c r="AP258" i="1"/>
  <c r="L360" i="1"/>
  <c r="AR360" i="1"/>
  <c r="AN152" i="1"/>
  <c r="AO152" i="1"/>
  <c r="AP152" i="1"/>
  <c r="AQ152" i="1"/>
  <c r="AN143" i="1"/>
  <c r="AO143" i="1"/>
  <c r="AP143" i="1"/>
  <c r="AQ143" i="1"/>
  <c r="AN141" i="1"/>
  <c r="AO141" i="1"/>
  <c r="AP141" i="1"/>
  <c r="AQ141" i="1"/>
  <c r="AO186" i="1"/>
  <c r="AQ186" i="1"/>
  <c r="AP186" i="1"/>
  <c r="AN186" i="1"/>
  <c r="AQ188" i="1"/>
  <c r="AO188" i="1"/>
  <c r="AN188" i="1"/>
  <c r="AP188" i="1"/>
  <c r="AN36" i="1"/>
  <c r="AO36" i="1"/>
  <c r="AP36" i="1"/>
  <c r="AQ36" i="1"/>
  <c r="AN350" i="1"/>
  <c r="AO350" i="1"/>
  <c r="AP350" i="1"/>
  <c r="AQ350" i="1"/>
  <c r="L365" i="1"/>
  <c r="AR365" i="1"/>
  <c r="L311" i="1"/>
  <c r="AR311" i="1"/>
  <c r="AP191" i="1"/>
  <c r="AN191" i="1"/>
  <c r="AQ191" i="1"/>
  <c r="AO191" i="1"/>
  <c r="AN112" i="1"/>
  <c r="AP112" i="1"/>
  <c r="AO112" i="1"/>
  <c r="AQ112" i="1"/>
  <c r="AN71" i="1"/>
  <c r="AO71" i="1"/>
  <c r="AO72" i="1"/>
  <c r="AO73" i="1"/>
  <c r="AO75" i="1"/>
  <c r="AO77" i="1"/>
  <c r="AO78" i="1"/>
  <c r="AO79" i="1"/>
  <c r="AO81" i="1"/>
  <c r="AO83" i="1"/>
  <c r="AO84" i="1"/>
  <c r="AO85" i="1"/>
  <c r="AO86" i="1"/>
  <c r="AO87" i="1"/>
  <c r="AO88" i="1"/>
  <c r="AO91" i="1"/>
  <c r="AO92" i="1"/>
  <c r="AO94" i="1"/>
  <c r="AO95" i="1"/>
  <c r="AO98" i="1"/>
  <c r="AO99" i="1"/>
  <c r="AO100" i="1"/>
  <c r="AO383" i="1"/>
  <c r="AP71" i="1"/>
  <c r="AQ71" i="1"/>
  <c r="AR385" i="1"/>
  <c r="L285" i="1"/>
  <c r="AR285" i="1"/>
  <c r="AN226" i="1"/>
  <c r="AO226" i="1"/>
  <c r="AP226" i="1"/>
  <c r="AQ226" i="1"/>
  <c r="AN342" i="1"/>
  <c r="AO342" i="1"/>
  <c r="AQ342" i="1"/>
  <c r="AP342" i="1"/>
  <c r="AN259" i="1"/>
  <c r="AP259" i="1"/>
  <c r="AO259" i="1"/>
  <c r="AQ259" i="1"/>
  <c r="AO331" i="1"/>
  <c r="AN331" i="1"/>
  <c r="AQ331" i="1"/>
  <c r="AP331" i="1"/>
  <c r="AN322" i="1"/>
  <c r="AP322" i="1"/>
  <c r="AQ322" i="1"/>
  <c r="AO322" i="1"/>
  <c r="AN81" i="1"/>
  <c r="AP81" i="1"/>
  <c r="AQ81" i="1"/>
  <c r="AN158" i="1"/>
  <c r="AO158" i="1"/>
  <c r="AP158" i="1"/>
  <c r="AQ158" i="1"/>
  <c r="L233" i="1"/>
  <c r="AR233" i="1"/>
  <c r="AN132" i="1"/>
  <c r="AO132" i="1"/>
  <c r="AP132" i="1"/>
  <c r="AQ132" i="1"/>
  <c r="AN334" i="1"/>
  <c r="AQ334" i="1"/>
  <c r="AO334" i="1"/>
  <c r="AP334" i="1"/>
  <c r="AN85" i="1"/>
  <c r="AP85" i="1"/>
  <c r="AQ85" i="1"/>
  <c r="AN194" i="1"/>
  <c r="AO194" i="1"/>
  <c r="AP194" i="1"/>
  <c r="AQ194" i="1"/>
  <c r="L372" i="1"/>
  <c r="AR372" i="1"/>
  <c r="AN196" i="1"/>
  <c r="AO196" i="1"/>
  <c r="AP196" i="1"/>
  <c r="AQ196" i="1"/>
  <c r="AN293" i="1"/>
  <c r="AO293" i="1"/>
  <c r="AP293" i="1"/>
  <c r="AQ293" i="1"/>
  <c r="AO68" i="1"/>
  <c r="AQ68" i="1"/>
  <c r="AN68" i="1"/>
  <c r="AP68" i="1"/>
  <c r="AP187" i="1"/>
  <c r="AN187" i="1"/>
  <c r="AQ187" i="1"/>
  <c r="AO187" i="1"/>
  <c r="L373" i="1"/>
  <c r="AR373" i="1"/>
  <c r="L41" i="1"/>
  <c r="AR41" i="1"/>
  <c r="AO222" i="1"/>
  <c r="AQ222" i="1"/>
  <c r="AN222" i="1"/>
  <c r="AP222" i="1"/>
  <c r="AN231" i="1"/>
  <c r="AO231" i="1"/>
  <c r="AP231" i="1"/>
  <c r="AQ231" i="1"/>
  <c r="AO174" i="1"/>
  <c r="AQ174" i="1"/>
  <c r="AP174" i="1"/>
  <c r="AN174" i="1"/>
  <c r="AN297" i="1"/>
  <c r="AO297" i="1"/>
  <c r="AP297" i="1"/>
  <c r="AQ297" i="1"/>
  <c r="L33" i="1"/>
  <c r="AR33" i="1"/>
  <c r="AN149" i="1"/>
  <c r="AO149" i="1"/>
  <c r="AP149" i="1"/>
  <c r="AQ149" i="1"/>
  <c r="AQ127" i="1"/>
  <c r="AO127" i="1"/>
  <c r="AN127" i="1"/>
  <c r="AP127" i="1"/>
  <c r="AO105" i="1"/>
  <c r="AQ105" i="1"/>
  <c r="AP105" i="1"/>
  <c r="AN105" i="1"/>
  <c r="AN224" i="1"/>
  <c r="AO224" i="1"/>
  <c r="AP224" i="1"/>
  <c r="AQ224" i="1"/>
  <c r="L301" i="1"/>
  <c r="AR301" i="1"/>
  <c r="AN133" i="1"/>
  <c r="AO133" i="1"/>
  <c r="AP133" i="1"/>
  <c r="AQ133" i="1"/>
  <c r="AN213" i="1"/>
  <c r="AO213" i="1"/>
  <c r="AP213" i="1"/>
  <c r="AQ213" i="1"/>
  <c r="AN275" i="1"/>
  <c r="AP275" i="1"/>
  <c r="AO275" i="1"/>
  <c r="AQ275" i="1"/>
  <c r="AN40" i="1"/>
  <c r="AO40" i="1"/>
  <c r="AP40" i="1"/>
  <c r="AQ40" i="1"/>
  <c r="AN205" i="1"/>
  <c r="AO205" i="1"/>
  <c r="AP205" i="1"/>
  <c r="AQ205" i="1"/>
  <c r="AO52" i="1"/>
  <c r="AQ52" i="1"/>
  <c r="AN52" i="1"/>
  <c r="AP52" i="1"/>
  <c r="AO182" i="1"/>
  <c r="AQ182" i="1"/>
  <c r="AP182" i="1"/>
  <c r="AN182" i="1"/>
  <c r="AN91" i="1"/>
  <c r="AP91" i="1"/>
  <c r="AQ91" i="1"/>
  <c r="AN257" i="1"/>
  <c r="AP257" i="1"/>
  <c r="AQ257" i="1"/>
  <c r="AO257" i="1"/>
  <c r="AN16" i="1"/>
  <c r="AO16" i="1"/>
  <c r="AP16" i="1"/>
  <c r="AQ16" i="1"/>
  <c r="AN310" i="1"/>
  <c r="AQ310" i="1"/>
  <c r="AO310" i="1"/>
  <c r="AP310" i="1"/>
  <c r="AO129" i="1"/>
  <c r="AQ129" i="1"/>
  <c r="AP129" i="1"/>
  <c r="AN129" i="1"/>
  <c r="L369" i="1"/>
  <c r="AR369" i="1"/>
  <c r="AN346" i="1"/>
  <c r="AO346" i="1"/>
  <c r="AP346" i="1"/>
  <c r="AQ346" i="1"/>
  <c r="AN128" i="1"/>
  <c r="AP128" i="1"/>
  <c r="AO128" i="1"/>
  <c r="AQ128" i="1"/>
  <c r="AN265" i="1"/>
  <c r="AP265" i="1"/>
  <c r="AQ265" i="1"/>
  <c r="AO265" i="1"/>
  <c r="AN312" i="1"/>
  <c r="AO312" i="1"/>
  <c r="AP312" i="1"/>
  <c r="AQ312" i="1"/>
  <c r="AO117" i="1"/>
  <c r="AQ117" i="1"/>
  <c r="AP117" i="1"/>
  <c r="AN117" i="1"/>
  <c r="AN359" i="1"/>
  <c r="AO359" i="1"/>
  <c r="AP359" i="1"/>
  <c r="AQ359" i="1"/>
  <c r="AN318" i="1"/>
  <c r="AQ318" i="1"/>
  <c r="AO318" i="1"/>
  <c r="AP318" i="1"/>
  <c r="AN98" i="1"/>
  <c r="AP98" i="1"/>
  <c r="AQ98" i="1"/>
  <c r="AN281" i="1"/>
  <c r="AP281" i="1"/>
  <c r="AQ281" i="1"/>
  <c r="AO281" i="1"/>
  <c r="AQ92" i="1"/>
  <c r="AN92" i="1"/>
  <c r="AP92" i="1"/>
  <c r="AN212" i="1"/>
  <c r="AO212" i="1"/>
  <c r="AP212" i="1"/>
  <c r="AQ212" i="1"/>
  <c r="AN151" i="1"/>
  <c r="AO151" i="1"/>
  <c r="AP151" i="1"/>
  <c r="AQ151" i="1"/>
  <c r="AN45" i="1"/>
  <c r="AP45" i="1"/>
  <c r="AQ45" i="1"/>
  <c r="AO45" i="1"/>
  <c r="L15" i="1"/>
  <c r="AR15" i="1"/>
  <c r="AQ164" i="1"/>
  <c r="AO164" i="1"/>
  <c r="AN164" i="1"/>
  <c r="AP164" i="1"/>
  <c r="AN192" i="1"/>
  <c r="AO192" i="1"/>
  <c r="AP192" i="1"/>
  <c r="AQ192" i="1"/>
  <c r="L13" i="1"/>
  <c r="AR13" i="1"/>
  <c r="AN185" i="1"/>
  <c r="AP185" i="1"/>
  <c r="AO185" i="1"/>
  <c r="AQ185" i="1"/>
  <c r="AN304" i="1"/>
  <c r="AO304" i="1"/>
  <c r="AP304" i="1"/>
  <c r="AQ304" i="1"/>
  <c r="AN375" i="1"/>
  <c r="AO375" i="1"/>
  <c r="AP375" i="1"/>
  <c r="AQ375" i="1"/>
  <c r="AP332" i="1"/>
  <c r="AO332" i="1"/>
  <c r="AQ332" i="1"/>
  <c r="AN332" i="1"/>
  <c r="AN104" i="1"/>
  <c r="AP104" i="1"/>
  <c r="AO104" i="1"/>
  <c r="AQ104" i="1"/>
  <c r="AN249" i="1"/>
  <c r="AO249" i="1"/>
  <c r="AP249" i="1"/>
  <c r="AQ249" i="1"/>
  <c r="L241" i="1"/>
  <c r="AR241" i="1"/>
  <c r="AQ282" i="1"/>
  <c r="AO282" i="1"/>
  <c r="AN282" i="1"/>
  <c r="AP282" i="1"/>
  <c r="AP255" i="1"/>
  <c r="AN255" i="1"/>
  <c r="AO255" i="1"/>
  <c r="AQ255" i="1"/>
  <c r="AN157" i="1"/>
  <c r="AO157" i="1"/>
  <c r="AP157" i="1"/>
  <c r="AQ157" i="1"/>
  <c r="L270" i="1"/>
  <c r="AR270" i="1"/>
  <c r="AO335" i="1"/>
  <c r="AP335" i="1"/>
  <c r="AN335" i="1"/>
  <c r="AQ335" i="1"/>
  <c r="AN138" i="1"/>
  <c r="AO138" i="1"/>
  <c r="AP138" i="1"/>
  <c r="AQ138" i="1"/>
  <c r="AN20" i="1"/>
  <c r="AO20" i="1"/>
  <c r="AP20" i="1"/>
  <c r="AQ20" i="1"/>
  <c r="AN298" i="1"/>
  <c r="AO298" i="1"/>
  <c r="AP298" i="1"/>
  <c r="AQ298" i="1"/>
  <c r="AN140" i="1"/>
  <c r="AO140" i="1"/>
  <c r="AP140" i="1"/>
  <c r="AQ140" i="1"/>
  <c r="AN210" i="1"/>
  <c r="AO210" i="1"/>
  <c r="AP210" i="1"/>
  <c r="AQ210" i="1"/>
  <c r="AN244" i="1"/>
  <c r="AO244" i="1"/>
  <c r="AP244" i="1"/>
  <c r="AQ244" i="1"/>
  <c r="AP110" i="1"/>
  <c r="AN110" i="1"/>
  <c r="AQ110" i="1"/>
  <c r="AO110" i="1"/>
  <c r="L325" i="1"/>
  <c r="AR325" i="1"/>
  <c r="AN87" i="1"/>
  <c r="AP87" i="1"/>
  <c r="AQ87" i="1"/>
  <c r="AN326" i="1"/>
  <c r="AO326" i="1"/>
  <c r="AQ326" i="1"/>
  <c r="AP326" i="1"/>
  <c r="AN94" i="1"/>
  <c r="AP94" i="1"/>
  <c r="AQ94" i="1"/>
  <c r="AN144" i="1"/>
  <c r="AO144" i="1"/>
  <c r="AP144" i="1"/>
  <c r="AQ144" i="1"/>
  <c r="AO339" i="1"/>
  <c r="AQ339" i="1"/>
  <c r="AN339" i="1"/>
  <c r="AP339" i="1"/>
  <c r="L356" i="1"/>
  <c r="AR356" i="1"/>
  <c r="AN202" i="1"/>
  <c r="AO202" i="1"/>
  <c r="AP202" i="1"/>
  <c r="AQ202" i="1"/>
  <c r="AN159" i="1"/>
  <c r="AO159" i="1"/>
  <c r="AP159" i="1"/>
  <c r="AQ159" i="1"/>
  <c r="AN330" i="1"/>
  <c r="AP330" i="1"/>
  <c r="AO330" i="1"/>
  <c r="AQ330" i="1"/>
  <c r="AN218" i="1"/>
  <c r="AO218" i="1"/>
  <c r="AP218" i="1"/>
  <c r="AQ218" i="1"/>
  <c r="AQ84" i="1"/>
  <c r="AN84" i="1"/>
  <c r="AP84" i="1"/>
  <c r="AN131" i="1"/>
  <c r="AO131" i="1"/>
  <c r="AP131" i="1"/>
  <c r="AQ131" i="1"/>
  <c r="AN169" i="1"/>
  <c r="AP169" i="1"/>
  <c r="AO169" i="1"/>
  <c r="AQ169" i="1"/>
  <c r="AN289" i="1"/>
  <c r="AO289" i="1"/>
  <c r="AP289" i="1"/>
  <c r="AQ289" i="1"/>
  <c r="L353" i="1"/>
  <c r="AR353" i="1"/>
  <c r="AN28" i="1"/>
  <c r="AO28" i="1"/>
  <c r="AP28" i="1"/>
  <c r="AQ28" i="1"/>
  <c r="AQ111" i="1"/>
  <c r="AO111" i="1"/>
  <c r="AN111" i="1"/>
  <c r="AP111" i="1"/>
  <c r="AP175" i="1"/>
  <c r="AN175" i="1"/>
  <c r="AQ175" i="1"/>
  <c r="AO175" i="1"/>
  <c r="AN228" i="1"/>
  <c r="AO228" i="1"/>
  <c r="AP228" i="1"/>
  <c r="AQ228" i="1"/>
  <c r="AN302" i="1"/>
  <c r="AO302" i="1"/>
  <c r="AP302" i="1"/>
  <c r="AQ302" i="1"/>
  <c r="AP336" i="1"/>
  <c r="AN336" i="1"/>
  <c r="AQ336" i="1"/>
  <c r="AO336" i="1"/>
  <c r="L47" i="1"/>
  <c r="AR47" i="1"/>
  <c r="L290" i="1"/>
  <c r="AR290" i="1"/>
  <c r="AN193" i="1"/>
  <c r="AO193" i="1"/>
  <c r="AP193" i="1"/>
  <c r="AQ193" i="1"/>
  <c r="AN181" i="1"/>
  <c r="AP181" i="1"/>
  <c r="AO181" i="1"/>
  <c r="AQ181" i="1"/>
  <c r="AO162" i="1"/>
  <c r="AQ162" i="1"/>
  <c r="AP162" i="1"/>
  <c r="AN162" i="1"/>
  <c r="AN362" i="1"/>
  <c r="AO362" i="1"/>
  <c r="AP362" i="1"/>
  <c r="AQ362" i="1"/>
  <c r="AR384" i="1"/>
  <c r="AN100" i="1"/>
  <c r="AP100" i="1"/>
  <c r="AQ100" i="1"/>
  <c r="AO121" i="1"/>
  <c r="AQ121" i="1"/>
  <c r="AP121" i="1"/>
  <c r="AN121" i="1"/>
  <c r="L294" i="1"/>
  <c r="AR294" i="1"/>
  <c r="AN75" i="1"/>
  <c r="AP75" i="1"/>
  <c r="AQ75" i="1"/>
  <c r="AN214" i="1"/>
  <c r="AO214" i="1"/>
  <c r="AP214" i="1"/>
  <c r="AQ214" i="1"/>
  <c r="AN230" i="1"/>
  <c r="AO230" i="1"/>
  <c r="AP230" i="1"/>
  <c r="AQ230" i="1"/>
  <c r="AQ103" i="1"/>
  <c r="AO103" i="1"/>
  <c r="AN103" i="1"/>
  <c r="AP103" i="1"/>
  <c r="L31" i="1"/>
  <c r="AR31" i="1"/>
  <c r="AN277" i="1"/>
  <c r="AP277" i="1"/>
  <c r="AQ277" i="1"/>
  <c r="AO277" i="1"/>
  <c r="AP130" i="1"/>
  <c r="AN130" i="1"/>
  <c r="AQ130" i="1"/>
  <c r="AO130" i="1"/>
  <c r="L235" i="1"/>
  <c r="AR235" i="1"/>
  <c r="AN229" i="1"/>
  <c r="AO229" i="1"/>
  <c r="AP229" i="1"/>
  <c r="AQ229" i="1"/>
  <c r="L349" i="1"/>
  <c r="AR349" i="1"/>
  <c r="L57" i="1"/>
  <c r="AR57" i="1"/>
  <c r="AN240" i="1"/>
  <c r="AO240" i="1"/>
  <c r="AP240" i="1"/>
  <c r="AQ240" i="1"/>
  <c r="L319" i="1"/>
  <c r="AR319" i="1"/>
  <c r="AN79" i="1"/>
  <c r="AP79" i="1"/>
  <c r="AQ79" i="1"/>
  <c r="AO153" i="1"/>
  <c r="AQ153" i="1"/>
  <c r="AN153" i="1"/>
  <c r="AP153" i="1"/>
  <c r="AN234" i="1"/>
  <c r="AO234" i="1"/>
  <c r="AP234" i="1"/>
  <c r="AQ234" i="1"/>
  <c r="AN345" i="1"/>
  <c r="AP345" i="1"/>
  <c r="AO345" i="1"/>
  <c r="AQ345" i="1"/>
  <c r="AN201" i="1"/>
  <c r="AO201" i="1"/>
  <c r="AP201" i="1"/>
  <c r="AQ201" i="1"/>
  <c r="AN72" i="1"/>
  <c r="AP72" i="1"/>
  <c r="AQ72" i="1"/>
  <c r="AN354" i="1"/>
  <c r="AO354" i="1"/>
  <c r="AP354" i="1"/>
  <c r="AQ354" i="1"/>
  <c r="AO125" i="1"/>
  <c r="AQ125" i="1"/>
  <c r="AP125" i="1"/>
  <c r="AN125" i="1"/>
  <c r="AN135" i="1"/>
  <c r="AO135" i="1"/>
  <c r="AP135" i="1"/>
  <c r="AQ135" i="1"/>
  <c r="AO170" i="1"/>
  <c r="AQ170" i="1"/>
  <c r="AP170" i="1"/>
  <c r="AN170" i="1"/>
  <c r="AN32" i="1"/>
  <c r="AO32" i="1"/>
  <c r="AP32" i="1"/>
  <c r="AQ32" i="1"/>
  <c r="AN155" i="1"/>
  <c r="AO155" i="1"/>
  <c r="AP155" i="1"/>
  <c r="AQ155" i="1"/>
  <c r="AQ172" i="1"/>
  <c r="AO172" i="1"/>
  <c r="AN172" i="1"/>
  <c r="AP172" i="1"/>
  <c r="AO60" i="1"/>
  <c r="AQ60" i="1"/>
  <c r="AN60" i="1"/>
  <c r="AP60" i="1"/>
  <c r="L317" i="1"/>
  <c r="AR317" i="1"/>
  <c r="AR391" i="1"/>
  <c r="AP179" i="1"/>
  <c r="AN179" i="1"/>
  <c r="AQ179" i="1"/>
  <c r="AO179" i="1"/>
  <c r="AN208" i="1"/>
  <c r="AO208" i="1"/>
  <c r="AP208" i="1"/>
  <c r="AQ208" i="1"/>
  <c r="AN78" i="1"/>
  <c r="AP78" i="1"/>
  <c r="AQ78" i="1"/>
  <c r="L17" i="1"/>
  <c r="AR17" i="1"/>
  <c r="AR386" i="1"/>
  <c r="AO361" i="1"/>
  <c r="AQ361" i="1"/>
  <c r="AN361" i="1"/>
  <c r="AP361" i="1"/>
  <c r="AN116" i="1"/>
  <c r="AP116" i="1"/>
  <c r="AO116" i="1"/>
  <c r="AQ116" i="1"/>
  <c r="AN247" i="1"/>
  <c r="AO247" i="1"/>
  <c r="AP247" i="1"/>
  <c r="AQ247" i="1"/>
  <c r="AN206" i="1"/>
  <c r="AO206" i="1"/>
  <c r="AP206" i="1"/>
  <c r="AQ206" i="1"/>
  <c r="AN73" i="1"/>
  <c r="AP73" i="1"/>
  <c r="AQ73" i="1"/>
  <c r="AP163" i="1"/>
  <c r="AN163" i="1"/>
  <c r="AQ163" i="1"/>
  <c r="AO163" i="1"/>
  <c r="AP316" i="1"/>
  <c r="AO316" i="1"/>
  <c r="AQ316" i="1"/>
  <c r="AN316" i="1"/>
  <c r="AP102" i="1"/>
  <c r="AN102" i="1"/>
  <c r="AQ102" i="1"/>
  <c r="AO102" i="1"/>
  <c r="AN245" i="1"/>
  <c r="AO245" i="1"/>
  <c r="AP245" i="1"/>
  <c r="AQ245" i="1"/>
  <c r="AN199" i="1"/>
  <c r="AO199" i="1"/>
  <c r="AP199" i="1"/>
  <c r="AQ199" i="1"/>
  <c r="AN338" i="1"/>
  <c r="AP338" i="1"/>
  <c r="AQ338" i="1"/>
  <c r="AO338" i="1"/>
  <c r="AN120" i="1"/>
  <c r="AP120" i="1"/>
  <c r="AO120" i="1"/>
  <c r="AQ120" i="1"/>
  <c r="AN65" i="1"/>
  <c r="AP65" i="1"/>
  <c r="AQ65" i="1"/>
  <c r="AO65" i="1"/>
  <c r="AN61" i="1"/>
  <c r="AP61" i="1"/>
  <c r="AQ61" i="1"/>
  <c r="AO61" i="1"/>
  <c r="AN197" i="1"/>
  <c r="AO197" i="1"/>
  <c r="AP197" i="1"/>
  <c r="AQ197" i="1"/>
  <c r="AN173" i="1"/>
  <c r="AP173" i="1"/>
  <c r="AO173" i="1"/>
  <c r="AQ173" i="1"/>
  <c r="AP328" i="1"/>
  <c r="AQ328" i="1"/>
  <c r="AN328" i="1"/>
  <c r="AO328" i="1"/>
  <c r="AN95" i="1"/>
  <c r="AP95" i="1"/>
  <c r="AQ95" i="1"/>
  <c r="AN154" i="1"/>
  <c r="AO154" i="1"/>
  <c r="AP154" i="1"/>
  <c r="AQ154" i="1"/>
  <c r="AN19" i="1"/>
  <c r="AO19" i="1"/>
  <c r="AP19" i="1"/>
  <c r="AQ19" i="1"/>
  <c r="AN99" i="1"/>
  <c r="AP99" i="1"/>
  <c r="AQ99" i="1"/>
  <c r="L203" i="1"/>
  <c r="AR203" i="1"/>
  <c r="AN177" i="1"/>
  <c r="AP177" i="1"/>
  <c r="AO177" i="1"/>
  <c r="AQ177" i="1"/>
  <c r="AQ337" i="1"/>
  <c r="AO337" i="1"/>
  <c r="AP337" i="1"/>
  <c r="AN337" i="1"/>
  <c r="AO56" i="1"/>
  <c r="AQ56" i="1"/>
  <c r="AN56" i="1"/>
  <c r="AP56" i="1"/>
  <c r="AN165" i="1"/>
  <c r="AP165" i="1"/>
  <c r="AO165" i="1"/>
  <c r="AQ165" i="1"/>
  <c r="AP320" i="1"/>
  <c r="AN320" i="1"/>
  <c r="AQ320" i="1"/>
  <c r="AO320" i="1"/>
  <c r="AN146" i="1"/>
  <c r="AO146" i="1"/>
  <c r="AP146" i="1"/>
  <c r="AQ146" i="1"/>
  <c r="L368" i="1"/>
  <c r="AR368" i="1"/>
  <c r="AO260" i="1"/>
  <c r="AQ260" i="1"/>
  <c r="AN260" i="1"/>
  <c r="AP260" i="1"/>
  <c r="AN86" i="1"/>
  <c r="AP86" i="1"/>
  <c r="AQ86" i="1"/>
  <c r="AN139" i="1"/>
  <c r="AO139" i="1"/>
  <c r="AP139" i="1"/>
  <c r="AQ139" i="1"/>
  <c r="L364" i="1"/>
  <c r="AR364" i="1"/>
  <c r="L271" i="1"/>
  <c r="AR271" i="1"/>
  <c r="AN251" i="1"/>
  <c r="AO251" i="1"/>
  <c r="AP251" i="1"/>
  <c r="AQ251" i="1"/>
  <c r="AP263" i="1"/>
  <c r="AO263" i="1"/>
  <c r="AN263" i="1"/>
  <c r="AQ263" i="1"/>
  <c r="AO161" i="1"/>
  <c r="AQ161" i="1"/>
  <c r="AN161" i="1"/>
  <c r="AP161" i="1"/>
  <c r="AN35" i="1"/>
  <c r="AO35" i="1"/>
  <c r="AP35" i="1"/>
  <c r="AQ35" i="1"/>
  <c r="L309" i="1"/>
  <c r="AR309" i="1"/>
  <c r="AO64" i="1"/>
  <c r="AQ64" i="1"/>
  <c r="AN64" i="1"/>
  <c r="AP64" i="1"/>
  <c r="AP167" i="1"/>
  <c r="AN167" i="1"/>
  <c r="AQ167" i="1"/>
  <c r="AO167" i="1"/>
  <c r="AN160" i="1"/>
  <c r="AO160" i="1"/>
  <c r="AP160" i="1"/>
  <c r="AQ160" i="1"/>
  <c r="L225" i="1"/>
  <c r="AR225" i="1"/>
  <c r="AN284" i="1"/>
  <c r="AO284" i="1"/>
  <c r="AP284" i="1"/>
  <c r="AQ284" i="1"/>
  <c r="AN83" i="1"/>
  <c r="AP83" i="1"/>
  <c r="AQ83" i="1"/>
  <c r="AN88" i="1"/>
  <c r="AP88" i="1"/>
  <c r="AQ88" i="1"/>
  <c r="AN238" i="1"/>
  <c r="AO238" i="1"/>
  <c r="AP238" i="1"/>
  <c r="AQ238" i="1"/>
  <c r="AP171" i="1"/>
  <c r="AN171" i="1"/>
  <c r="AQ171" i="1"/>
  <c r="AO171" i="1"/>
  <c r="AQ266" i="1"/>
  <c r="AO266" i="1"/>
  <c r="AN266" i="1"/>
  <c r="AP266" i="1"/>
  <c r="AN124" i="1"/>
  <c r="AP124" i="1"/>
  <c r="AO124" i="1"/>
  <c r="AQ124" i="1"/>
  <c r="AP344" i="1"/>
  <c r="AQ344" i="1"/>
  <c r="AN344" i="1"/>
  <c r="AO344" i="1"/>
  <c r="AN145" i="1"/>
  <c r="AO145" i="1"/>
  <c r="AP145" i="1"/>
  <c r="AQ145" i="1"/>
  <c r="L63" i="1"/>
  <c r="AR63" i="1"/>
  <c r="AN147" i="1"/>
  <c r="AO147" i="1"/>
  <c r="AP147" i="1"/>
  <c r="AQ147" i="1"/>
  <c r="AQ329" i="1"/>
  <c r="AO329" i="1"/>
  <c r="AN329" i="1"/>
  <c r="AP329" i="1"/>
  <c r="AN23" i="1"/>
  <c r="AO23" i="1"/>
  <c r="AP23" i="1"/>
  <c r="AQ23" i="1"/>
  <c r="L21" i="1"/>
  <c r="AR21" i="1"/>
  <c r="AR389" i="1"/>
  <c r="AN77" i="1"/>
  <c r="AP77" i="1"/>
  <c r="AQ77" i="1"/>
  <c r="AP122" i="1"/>
  <c r="AN122" i="1"/>
  <c r="AQ122" i="1"/>
  <c r="AO122" i="1"/>
  <c r="AO343" i="1"/>
  <c r="AP343" i="1"/>
  <c r="AQ343" i="1"/>
  <c r="AN343" i="1"/>
  <c r="AN286" i="1"/>
  <c r="AO286" i="1"/>
  <c r="AP286" i="1"/>
  <c r="AQ286" i="1"/>
  <c r="AN216" i="1"/>
  <c r="AO216" i="1"/>
  <c r="AP216" i="1"/>
  <c r="AQ216" i="1"/>
  <c r="AN12" i="1"/>
  <c r="AO12" i="1"/>
  <c r="AP12" i="1"/>
  <c r="AQ12" i="1"/>
  <c r="AP51" i="1"/>
  <c r="AN51" i="1"/>
  <c r="AO51" i="1"/>
  <c r="AQ51" i="1"/>
  <c r="AN219" i="1"/>
  <c r="AO219" i="1"/>
  <c r="AP219" i="1"/>
  <c r="AQ219" i="1"/>
  <c r="AR387" i="1"/>
  <c r="AR390" i="1"/>
  <c r="AR381" i="1"/>
  <c r="AR378" i="1"/>
  <c r="AR379" i="1"/>
  <c r="AN383" i="1"/>
  <c r="AP383" i="1"/>
  <c r="AQ383" i="1"/>
  <c r="AT383" i="1"/>
  <c r="AR388" i="1"/>
  <c r="AR392" i="1"/>
  <c r="AP386" i="1"/>
  <c r="AN356" i="1"/>
  <c r="AO356" i="1"/>
  <c r="AP356" i="1"/>
  <c r="AQ356" i="1"/>
  <c r="AN233" i="1"/>
  <c r="AO233" i="1"/>
  <c r="AP233" i="1"/>
  <c r="AQ233" i="1"/>
  <c r="AP384" i="1"/>
  <c r="AN29" i="1"/>
  <c r="AO29" i="1"/>
  <c r="AP29" i="1"/>
  <c r="AQ29" i="1"/>
  <c r="AR377" i="1"/>
  <c r="AN17" i="1"/>
  <c r="AO17" i="1"/>
  <c r="AP17" i="1"/>
  <c r="AQ17" i="1"/>
  <c r="AO319" i="1"/>
  <c r="AP319" i="1"/>
  <c r="AN319" i="1"/>
  <c r="AQ319" i="1"/>
  <c r="AN349" i="1"/>
  <c r="AO349" i="1"/>
  <c r="AP349" i="1"/>
  <c r="AQ349" i="1"/>
  <c r="AN31" i="1"/>
  <c r="AO31" i="1"/>
  <c r="AP31" i="1"/>
  <c r="AQ31" i="1"/>
  <c r="AQ386" i="1"/>
  <c r="AN353" i="1"/>
  <c r="AO353" i="1"/>
  <c r="AP353" i="1"/>
  <c r="AQ353" i="1"/>
  <c r="AN385" i="1"/>
  <c r="AN241" i="1"/>
  <c r="AO241" i="1"/>
  <c r="AP241" i="1"/>
  <c r="AQ241" i="1"/>
  <c r="AN15" i="1"/>
  <c r="AO15" i="1"/>
  <c r="AP15" i="1"/>
  <c r="AQ15" i="1"/>
  <c r="AN37" i="1"/>
  <c r="AO37" i="1"/>
  <c r="AP37" i="1"/>
  <c r="AQ37" i="1"/>
  <c r="AN25" i="1"/>
  <c r="AO25" i="1"/>
  <c r="AP25" i="1"/>
  <c r="AQ25" i="1"/>
  <c r="AN370" i="1"/>
  <c r="AO370" i="1"/>
  <c r="AP370" i="1"/>
  <c r="AQ370" i="1"/>
  <c r="AN27" i="1"/>
  <c r="AO27" i="1"/>
  <c r="AP27" i="1"/>
  <c r="AQ27" i="1"/>
  <c r="AQ384" i="1"/>
  <c r="AN69" i="1"/>
  <c r="AP69" i="1"/>
  <c r="AQ69" i="1"/>
  <c r="AO69" i="1"/>
  <c r="AN366" i="1"/>
  <c r="AO366" i="1"/>
  <c r="AP366" i="1"/>
  <c r="AQ366" i="1"/>
  <c r="AN33" i="1"/>
  <c r="AO33" i="1"/>
  <c r="AP33" i="1"/>
  <c r="AQ33" i="1"/>
  <c r="AP63" i="1"/>
  <c r="AN63" i="1"/>
  <c r="AO63" i="1"/>
  <c r="AQ63" i="1"/>
  <c r="AP271" i="1"/>
  <c r="AN271" i="1"/>
  <c r="AO271" i="1"/>
  <c r="AQ271" i="1"/>
  <c r="AQ270" i="1"/>
  <c r="AQ285" i="1"/>
  <c r="AQ290" i="1"/>
  <c r="AQ294" i="1"/>
  <c r="AQ301" i="1"/>
  <c r="AQ306" i="1"/>
  <c r="AQ309" i="1"/>
  <c r="AQ311" i="1"/>
  <c r="AQ317" i="1"/>
  <c r="AQ325" i="1"/>
  <c r="AQ327" i="1"/>
  <c r="AQ378" i="1"/>
  <c r="AN368" i="1"/>
  <c r="AO368" i="1"/>
  <c r="AP368" i="1"/>
  <c r="AQ368" i="1"/>
  <c r="AO386" i="1"/>
  <c r="AP47" i="1"/>
  <c r="AN47" i="1"/>
  <c r="AO47" i="1"/>
  <c r="AQ47" i="1"/>
  <c r="AQ385" i="1"/>
  <c r="AN270" i="1"/>
  <c r="AO270" i="1"/>
  <c r="AP270" i="1"/>
  <c r="AP389" i="1"/>
  <c r="AN301" i="1"/>
  <c r="AO301" i="1"/>
  <c r="AP301" i="1"/>
  <c r="AN41" i="1"/>
  <c r="AO41" i="1"/>
  <c r="AP41" i="1"/>
  <c r="AQ41" i="1"/>
  <c r="AN372" i="1"/>
  <c r="AO372" i="1"/>
  <c r="AP372" i="1"/>
  <c r="AQ372" i="1"/>
  <c r="AN285" i="1"/>
  <c r="AO285" i="1"/>
  <c r="AP285" i="1"/>
  <c r="AN311" i="1"/>
  <c r="AO311" i="1"/>
  <c r="AP311" i="1"/>
  <c r="AN360" i="1"/>
  <c r="AO360" i="1"/>
  <c r="AP360" i="1"/>
  <c r="AQ360" i="1"/>
  <c r="AO384" i="1"/>
  <c r="AN209" i="1"/>
  <c r="AN203" i="1"/>
  <c r="AN217" i="1"/>
  <c r="AN225" i="1"/>
  <c r="AN235" i="1"/>
  <c r="AN377" i="1"/>
  <c r="AO209" i="1"/>
  <c r="AP209" i="1"/>
  <c r="AQ209" i="1"/>
  <c r="AN357" i="1"/>
  <c r="AN358" i="1"/>
  <c r="AN364" i="1"/>
  <c r="AN365" i="1"/>
  <c r="AN369" i="1"/>
  <c r="AN373" i="1"/>
  <c r="AN374" i="1"/>
  <c r="AN392" i="1"/>
  <c r="AO357" i="1"/>
  <c r="AP357" i="1"/>
  <c r="AQ357" i="1"/>
  <c r="AP59" i="1"/>
  <c r="AN59" i="1"/>
  <c r="AO59" i="1"/>
  <c r="AQ59" i="1"/>
  <c r="AR382" i="1"/>
  <c r="AO225" i="1"/>
  <c r="AP225" i="1"/>
  <c r="AQ225" i="1"/>
  <c r="AQ235" i="1"/>
  <c r="AQ388" i="1"/>
  <c r="AO364" i="1"/>
  <c r="AP364" i="1"/>
  <c r="AQ364" i="1"/>
  <c r="AO203" i="1"/>
  <c r="AP203" i="1"/>
  <c r="AQ203" i="1"/>
  <c r="AQ217" i="1"/>
  <c r="AQ387" i="1"/>
  <c r="AN290" i="1"/>
  <c r="AO290" i="1"/>
  <c r="AP290" i="1"/>
  <c r="AO385" i="1"/>
  <c r="AN325" i="1"/>
  <c r="AP325" i="1"/>
  <c r="AO325" i="1"/>
  <c r="AO373" i="1"/>
  <c r="AP373" i="1"/>
  <c r="AQ373" i="1"/>
  <c r="AO365" i="1"/>
  <c r="AP365" i="1"/>
  <c r="AQ365" i="1"/>
  <c r="AO217" i="1"/>
  <c r="AP217" i="1"/>
  <c r="AN306" i="1"/>
  <c r="AO306" i="1"/>
  <c r="AP306" i="1"/>
  <c r="AN21" i="1"/>
  <c r="AO21" i="1"/>
  <c r="AP21" i="1"/>
  <c r="AQ21" i="1"/>
  <c r="AN309" i="1"/>
  <c r="AO309" i="1"/>
  <c r="AP309" i="1"/>
  <c r="AP317" i="1"/>
  <c r="AN317" i="1"/>
  <c r="AN327" i="1"/>
  <c r="AN391" i="1"/>
  <c r="AO317" i="1"/>
  <c r="AN57" i="1"/>
  <c r="AP57" i="1"/>
  <c r="AQ57" i="1"/>
  <c r="AO57" i="1"/>
  <c r="AP235" i="1"/>
  <c r="AP388" i="1"/>
  <c r="AO235" i="1"/>
  <c r="AN294" i="1"/>
  <c r="AO294" i="1"/>
  <c r="AP294" i="1"/>
  <c r="AN386" i="1"/>
  <c r="AP385" i="1"/>
  <c r="AN13" i="1"/>
  <c r="AO13" i="1"/>
  <c r="AO381" i="1"/>
  <c r="AP13" i="1"/>
  <c r="AQ13" i="1"/>
  <c r="AO369" i="1"/>
  <c r="AP369" i="1"/>
  <c r="AQ369" i="1"/>
  <c r="AN53" i="1"/>
  <c r="AP53" i="1"/>
  <c r="AQ53" i="1"/>
  <c r="AO53" i="1"/>
  <c r="AO358" i="1"/>
  <c r="AP358" i="1"/>
  <c r="AQ358" i="1"/>
  <c r="AN384" i="1"/>
  <c r="AQ381" i="1"/>
  <c r="AO374" i="1"/>
  <c r="AP374" i="1"/>
  <c r="AQ374" i="1"/>
  <c r="AO389" i="1"/>
  <c r="AO327" i="1"/>
  <c r="AP327" i="1"/>
  <c r="AN388" i="1"/>
  <c r="AP43" i="1"/>
  <c r="AN43" i="1"/>
  <c r="AO43" i="1"/>
  <c r="AQ43" i="1"/>
  <c r="AQ382" i="1"/>
  <c r="AO390" i="1"/>
  <c r="AO388" i="1"/>
  <c r="AR403" i="1"/>
  <c r="AO403" i="1"/>
  <c r="AP392" i="1"/>
  <c r="AQ390" i="1"/>
  <c r="AQ379" i="1"/>
  <c r="AO392" i="1"/>
  <c r="AQ392" i="1"/>
  <c r="AR407" i="1"/>
  <c r="AR398" i="1"/>
  <c r="AQ389" i="1"/>
  <c r="AQ377" i="1"/>
  <c r="AQ391" i="1"/>
  <c r="AO391" i="1"/>
  <c r="AP391" i="1"/>
  <c r="AT392" i="1"/>
  <c r="AO377" i="1"/>
  <c r="AP377" i="1"/>
  <c r="AT377" i="1"/>
  <c r="AP381" i="1"/>
  <c r="AP390" i="1"/>
  <c r="AN398" i="1"/>
  <c r="AN378" i="1"/>
  <c r="AN381" i="1"/>
  <c r="AR396" i="1"/>
  <c r="AS396" i="1"/>
  <c r="AO378" i="1"/>
  <c r="AN390" i="1"/>
  <c r="AR405" i="1"/>
  <c r="AS405" i="1"/>
  <c r="AT390" i="1"/>
  <c r="AS403" i="1"/>
  <c r="AO382" i="1"/>
  <c r="AR399" i="1"/>
  <c r="AS399" i="1"/>
  <c r="AN379" i="1"/>
  <c r="AP378" i="1"/>
  <c r="AP387" i="1"/>
  <c r="AR401" i="1"/>
  <c r="AP401" i="1"/>
  <c r="AN389" i="1"/>
  <c r="AO401" i="1"/>
  <c r="AN382" i="1"/>
  <c r="AT391" i="1"/>
  <c r="AN387" i="1"/>
  <c r="AP379" i="1"/>
  <c r="AO379" i="1"/>
  <c r="AT384" i="1"/>
  <c r="AP398" i="1"/>
  <c r="AO387" i="1"/>
  <c r="AP382" i="1"/>
  <c r="AS401" i="1"/>
  <c r="AT386" i="1"/>
  <c r="AR400" i="1"/>
  <c r="AS400" i="1"/>
  <c r="AT385" i="1"/>
  <c r="AQ398" i="1"/>
  <c r="AS407" i="1"/>
  <c r="AQ407" i="1"/>
  <c r="AN407" i="1"/>
  <c r="AO399" i="1"/>
  <c r="AR406" i="1"/>
  <c r="AS406" i="1"/>
  <c r="AN399" i="1"/>
  <c r="AT378" i="1"/>
  <c r="AQ403" i="1"/>
  <c r="AT381" i="1"/>
  <c r="AP399" i="1"/>
  <c r="AQ399" i="1"/>
  <c r="AP403" i="1"/>
  <c r="AS398" i="1"/>
  <c r="AO398" i="1"/>
  <c r="AT387" i="1"/>
  <c r="AR402" i="1"/>
  <c r="AT388" i="1"/>
  <c r="AN406" i="1"/>
  <c r="AQ401" i="1"/>
  <c r="AO400" i="1"/>
  <c r="AQ396" i="1"/>
  <c r="AP405" i="1"/>
  <c r="AO407" i="1"/>
  <c r="AO405" i="1"/>
  <c r="AN405" i="1"/>
  <c r="AN396" i="1"/>
  <c r="AN400" i="1"/>
  <c r="AN401" i="1"/>
  <c r="AQ400" i="1"/>
  <c r="AT382" i="1"/>
  <c r="AR397" i="1"/>
  <c r="AP397" i="1"/>
  <c r="AP400" i="1"/>
  <c r="AO397" i="1"/>
  <c r="AO406" i="1"/>
  <c r="AQ405" i="1"/>
  <c r="AQ406" i="1"/>
  <c r="AP406" i="1"/>
  <c r="AR404" i="1"/>
  <c r="AT389" i="1"/>
  <c r="AN403" i="1"/>
  <c r="AP396" i="1"/>
  <c r="AP407" i="1"/>
  <c r="AO396" i="1"/>
  <c r="AN397" i="1"/>
  <c r="AS402" i="1"/>
  <c r="AQ402" i="1"/>
  <c r="AS404" i="1"/>
  <c r="AP404" i="1"/>
  <c r="AQ404" i="1"/>
  <c r="AO404" i="1"/>
  <c r="AP402" i="1"/>
  <c r="AN402" i="1"/>
  <c r="AN404" i="1"/>
  <c r="AS397" i="1"/>
  <c r="AQ397" i="1"/>
  <c r="AO402" i="1"/>
</calcChain>
</file>

<file path=xl/sharedStrings.xml><?xml version="1.0" encoding="utf-8"?>
<sst xmlns="http://schemas.openxmlformats.org/spreadsheetml/2006/main" count="1176" uniqueCount="408">
  <si>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</si>
  <si>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</si>
  <si>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</si>
  <si>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</si>
  <si>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</si>
  <si>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</si>
  <si>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</si>
  <si>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</si>
  <si>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</si>
  <si>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</si>
  <si>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</si>
  <si>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</si>
  <si>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</si>
  <si>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</si>
  <si>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</si>
  <si>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</si>
  <si>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</si>
  <si>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</si>
  <si>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</si>
  <si>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</si>
  <si>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</si>
  <si>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</si>
  <si>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</si>
  <si>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</si>
  <si>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</si>
  <si>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</si>
  <si>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</si>
  <si>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</si>
  <si>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</si>
  <si>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</si>
  <si>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</si>
  <si>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</si>
  <si>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</si>
  <si>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</si>
  <si>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</si>
  <si>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</si>
  <si>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</si>
  <si>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</si>
  <si>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</si>
  <si>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</si>
  <si>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</si>
  <si>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</si>
  <si>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</si>
  <si>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</si>
  <si>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</si>
  <si>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</si>
  <si>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</si>
  <si>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</si>
  <si>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</si>
  <si>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</si>
  <si>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</si>
  <si>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</si>
  <si>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</si>
  <si>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</si>
  <si>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</si>
  <si>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</si>
  <si>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</si>
  <si>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</si>
  <si>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</si>
  <si>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</si>
  <si>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</si>
  <si>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</si>
  <si>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</si>
  <si>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</si>
  <si>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</si>
  <si>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</si>
  <si>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</si>
  <si>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</si>
  <si>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</si>
  <si>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</si>
  <si>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</si>
  <si>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</si>
  <si>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</si>
  <si>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</si>
  <si>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</si>
  <si>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</si>
  <si>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</si>
  <si>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</si>
  <si>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</si>
  <si>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</si>
  <si>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</si>
  <si>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</si>
  <si>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</si>
  <si>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</si>
  <si>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</si>
  <si>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</si>
  <si>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</si>
  <si>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</si>
  <si>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</si>
  <si>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</si>
  <si>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</si>
  <si>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</si>
  <si>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</si>
  <si>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</si>
  <si>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</si>
  <si>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</si>
  <si>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</si>
  <si>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</si>
  <si>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</si>
  <si>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</si>
  <si>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</si>
  <si>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</si>
  <si>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</si>
  <si>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</si>
  <si>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</si>
  <si>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</si>
  <si>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</si>
  <si>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</si>
  <si>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</si>
  <si>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</si>
  <si>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</si>
  <si>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</si>
  <si>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</si>
  <si>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</si>
  <si>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</si>
  <si>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</si>
  <si>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</si>
  <si>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</si>
  <si>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</si>
  <si>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</si>
  <si>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</si>
  <si>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</si>
  <si>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</si>
  <si>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</si>
  <si>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</si>
  <si>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</si>
  <si>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</si>
  <si>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</si>
  <si>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</si>
  <si>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</si>
  <si>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</si>
  <si>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</si>
  <si>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Hoyhead/London</t>
  </si>
  <si>
    <t>Prince Rupert III</t>
  </si>
  <si>
    <t>Joseph Richards, Master</t>
  </si>
  <si>
    <t>Nautical</t>
  </si>
  <si>
    <t>Gregorian</t>
  </si>
  <si>
    <t>Unknown</t>
  </si>
  <si>
    <t>SbW</t>
  </si>
  <si>
    <t>ENE</t>
  </si>
  <si>
    <t>EbN</t>
  </si>
  <si>
    <t>NE</t>
  </si>
  <si>
    <t>ESE</t>
  </si>
  <si>
    <t>SSW</t>
  </si>
  <si>
    <t>Variable</t>
  </si>
  <si>
    <t>WNW</t>
  </si>
  <si>
    <t>NNW</t>
  </si>
  <si>
    <t>NW</t>
  </si>
  <si>
    <t>WSW</t>
  </si>
  <si>
    <t>SW</t>
  </si>
  <si>
    <t>SbE</t>
  </si>
  <si>
    <t>EbS</t>
  </si>
  <si>
    <t>NEbN</t>
  </si>
  <si>
    <t>NbW</t>
  </si>
  <si>
    <t>NEbE</t>
  </si>
  <si>
    <t>SSE</t>
  </si>
  <si>
    <t>SEbE</t>
  </si>
  <si>
    <t>SE</t>
  </si>
  <si>
    <t>Moderate</t>
  </si>
  <si>
    <t>Pleasant breezes</t>
  </si>
  <si>
    <t>Fresh breezes</t>
  </si>
  <si>
    <t>Fresh gales</t>
  </si>
  <si>
    <t>Little wind</t>
  </si>
  <si>
    <t>Light airs</t>
  </si>
  <si>
    <t>Moderate breezes</t>
  </si>
  <si>
    <t>Strong gales</t>
  </si>
  <si>
    <t>Squally</t>
  </si>
  <si>
    <t>Calm</t>
  </si>
  <si>
    <t>Easy breezes</t>
  </si>
  <si>
    <t>A swell from the ENE</t>
  </si>
  <si>
    <t>A great swell from the eastward</t>
  </si>
  <si>
    <t>Strong rippling</t>
  </si>
  <si>
    <t>A great SE swell</t>
  </si>
  <si>
    <t>4pm saw 2 isles of ice, 6am an isle of ice</t>
  </si>
  <si>
    <t>4pm ice,8am passed a  large piece of ice, 10am past some small pieces of ice</t>
  </si>
  <si>
    <t>8pm passed several pieces of ice, 2am passed several pieces of ice</t>
  </si>
  <si>
    <t>Several strong ripplings makes an ugly sea</t>
  </si>
  <si>
    <t>Midnight near an isle of ice, noon passed near a very large isle of ice</t>
  </si>
  <si>
    <t>Very confusing sea</t>
  </si>
  <si>
    <t>4pm to go clear of isles of ice, 8pm several isles of ice in sight</t>
  </si>
  <si>
    <t>A great swell from the south</t>
  </si>
  <si>
    <t>A confused sea</t>
  </si>
  <si>
    <t>Great swell from SW</t>
  </si>
  <si>
    <t>Ugly sea</t>
  </si>
  <si>
    <t>Heavy sea from the south</t>
  </si>
  <si>
    <t>Gravesend, Orkney, Churchill, London</t>
  </si>
  <si>
    <t>2M92</t>
  </si>
  <si>
    <t>Cloudy</t>
  </si>
  <si>
    <t>Hazy</t>
  </si>
  <si>
    <t>Clear</t>
  </si>
  <si>
    <t>Hoyhead</t>
  </si>
  <si>
    <t>Thick</t>
  </si>
  <si>
    <t xml:space="preserve">These 24 hours it has blowed hard and much rain and the fog so thick that we have not be able at any time to see 1/2 mile and several hours not a cable length. </t>
  </si>
  <si>
    <t>Several isles of ice in sight</t>
  </si>
  <si>
    <t>Saddleback bore NEbN 4 leagues</t>
  </si>
  <si>
    <t>Isles of ice in sight</t>
  </si>
  <si>
    <t>SEbS</t>
  </si>
  <si>
    <t>London</t>
  </si>
  <si>
    <t>Past a few pieces of ice</t>
  </si>
  <si>
    <t>Running along a ledge of ice</t>
  </si>
  <si>
    <t>Working amongst straggling ice</t>
  </si>
  <si>
    <t>Thick ice</t>
  </si>
  <si>
    <t>NNE</t>
  </si>
  <si>
    <t>Thick ledge of ice</t>
  </si>
  <si>
    <t>A heavy sea</t>
  </si>
  <si>
    <t>NWbW</t>
  </si>
  <si>
    <t>Less wind</t>
  </si>
  <si>
    <t>SWbS</t>
  </si>
  <si>
    <t>Past an isle of ice</t>
  </si>
  <si>
    <t>Past 2 isles of ice</t>
  </si>
  <si>
    <t>NWbN</t>
  </si>
  <si>
    <t>Close</t>
  </si>
  <si>
    <t>2M92(417) - 2M92(503)</t>
  </si>
  <si>
    <t>Cardinal</t>
  </si>
  <si>
    <t>Winds</t>
  </si>
  <si>
    <t>gale force 9+</t>
  </si>
  <si>
    <t>Magnetic variation
 (corrected to degrees)</t>
  </si>
  <si>
    <t>19.68W</t>
  </si>
  <si>
    <t>22.5W</t>
  </si>
  <si>
    <t>25.31W</t>
  </si>
  <si>
    <t>28.12W</t>
  </si>
  <si>
    <t>30.93W</t>
  </si>
  <si>
    <t>33.75W</t>
  </si>
  <si>
    <t>36.35W</t>
  </si>
  <si>
    <t>39.37W</t>
  </si>
  <si>
    <t>42.18W</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</si>
  <si>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</si>
  <si>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</si>
  <si>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</si>
  <si>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</si>
  <si>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</si>
  <si>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</si>
  <si>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</si>
  <si>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</si>
  <si>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</si>
  <si>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</si>
  <si>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</si>
  <si>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</si>
  <si>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</si>
  <si>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</si>
  <si>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Flat calm</t>
  </si>
  <si>
    <t>Dead calm</t>
  </si>
  <si>
    <t>Inclinable to calms</t>
  </si>
  <si>
    <t>Light airss</t>
  </si>
  <si>
    <t>Small airss</t>
  </si>
  <si>
    <t>DMT</t>
  </si>
  <si>
    <t>Variables</t>
  </si>
  <si>
    <t>Nearly Calms</t>
  </si>
  <si>
    <t>Inclinable to calm</t>
  </si>
  <si>
    <t>Small airs</t>
  </si>
  <si>
    <t>Nearly Calm</t>
  </si>
  <si>
    <t>Easy breezess</t>
  </si>
  <si>
    <t>Feint breezes</t>
  </si>
  <si>
    <t>Light breezes</t>
  </si>
  <si>
    <t>Light windss</t>
  </si>
  <si>
    <t>Little windss</t>
  </si>
  <si>
    <t>SWbW</t>
  </si>
  <si>
    <t>Feint breeze</t>
  </si>
  <si>
    <t>Light breeze</t>
  </si>
  <si>
    <t>WbS</t>
  </si>
  <si>
    <t>Light winds</t>
  </si>
  <si>
    <t>Little winds</t>
  </si>
  <si>
    <t>WbN</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</si>
  <si>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</si>
  <si>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</si>
  <si>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</si>
  <si>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</si>
  <si>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</si>
  <si>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</si>
  <si>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</si>
  <si>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</si>
  <si>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</si>
  <si>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</si>
  <si>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</si>
  <si>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</si>
  <si>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</si>
  <si>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</si>
  <si>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</si>
  <si>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</si>
  <si>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</si>
  <si>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</si>
  <si>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</si>
  <si>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</si>
  <si>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</si>
  <si>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</si>
  <si>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</si>
  <si>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</si>
  <si>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</si>
  <si>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</si>
  <si>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</si>
  <si>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</si>
  <si>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</si>
  <si>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</si>
  <si>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</si>
  <si>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</si>
  <si>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</si>
  <si>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</si>
  <si>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</si>
  <si>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</si>
  <si>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</si>
  <si>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</si>
  <si>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</si>
  <si>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</si>
  <si>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</si>
  <si>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</si>
  <si>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</si>
  <si>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</si>
  <si>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</si>
  <si>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</si>
  <si>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</si>
  <si>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</si>
  <si>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</si>
  <si>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</si>
  <si>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</si>
  <si>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</si>
  <si>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</si>
  <si>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</si>
  <si>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</si>
  <si>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</si>
  <si>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</si>
  <si>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</si>
  <si>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</si>
  <si>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</si>
  <si>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</si>
  <si>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</si>
  <si>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</si>
  <si>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</si>
  <si>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</si>
  <si>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</si>
  <si>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</si>
  <si>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</si>
  <si>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</si>
  <si>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</si>
  <si>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</si>
  <si>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</si>
  <si>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</si>
  <si>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</si>
  <si>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</si>
  <si>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</si>
  <si>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</si>
  <si>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</si>
  <si>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</si>
  <si>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</si>
  <si>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</si>
  <si>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</si>
  <si>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</si>
  <si>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Stiff gales</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</si>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</sst>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2">
    <xf numFmtId="0" fontId="0" fillId="0" borderId="0"/>
    <xf numFmtId="0" fontId="1" fillId="0" borderId="0"/>
  </cellStyleXfs>
  <cellXfs count="45">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2" fontId="4" fillId="0" borderId="0" xfId="0" applyNumberFormat="1"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186</v>
      </c>
    </row>
    <row r="10" spans="1:2" s="4" customFormat="1">
      <c r="A10" s="4" t="s">
        <v>117</v>
      </c>
      <c r="B10" s="4" t="s">
        <v>212</v>
      </c>
    </row>
    <row r="11" spans="1:2" s="4" customFormat="1">
      <c r="A11" s="4" t="s">
        <v>118</v>
      </c>
      <c r="B11" s="4">
        <v>1768</v>
      </c>
    </row>
    <row r="12" spans="1:2" s="2" customFormat="1">
      <c r="A12" s="2" t="s">
        <v>119</v>
      </c>
      <c r="B12" s="2" t="s">
        <v>135</v>
      </c>
    </row>
    <row r="13" spans="1:2" s="2" customFormat="1">
      <c r="A13" s="2" t="s">
        <v>120</v>
      </c>
      <c r="B13" s="2" t="s">
        <v>136</v>
      </c>
    </row>
    <row r="14" spans="1:2" s="2" customFormat="1">
      <c r="A14" s="2" t="s">
        <v>121</v>
      </c>
      <c r="B14" s="2" t="s">
        <v>137</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AM395" activePane="bottomRight" state="frozen"/>
      <selection pane="topRight" activeCell="D1" sqref="D1"/>
      <selection pane="bottomLeft" activeCell="A10" sqref="A10"/>
      <selection pane="bottomRight" activeCell="AS401" sqref="AS401:AS405"/>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7" customWidth="1"/>
    <col min="16" max="16" width="12.6640625" style="2" customWidth="1"/>
    <col min="17" max="17" width="12.83203125" style="14" bestFit="1" customWidth="1"/>
    <col min="18" max="18" width="12.83203125" style="27"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27"/>
    <col min="44" max="44" width="11.5" style="2" customWidth="1"/>
    <col min="45" max="45" width="13" style="27" customWidth="1"/>
    <col min="46" max="46" width="8.83203125" style="2"/>
    <col min="47" max="47" width="29.33203125" style="16" customWidth="1"/>
    <col min="48" max="48" width="16.83203125" style="2" bestFit="1" customWidth="1"/>
    <col min="49" max="49" width="26.83203125" style="17" customWidth="1"/>
    <col min="50" max="57" width="8.83203125" style="17"/>
    <col min="58" max="59" width="8.83203125" style="2"/>
    <col min="60" max="63" width="8.83203125" style="17"/>
    <col min="64" max="16384" width="8.83203125" style="2"/>
  </cols>
  <sheetData>
    <row r="2" spans="2:65">
      <c r="B2" s="2" t="s">
        <v>0</v>
      </c>
      <c r="C2" s="2" t="s">
        <v>133</v>
      </c>
    </row>
    <row r="3" spans="2:65">
      <c r="B3" s="2" t="s">
        <v>1</v>
      </c>
      <c r="C3" s="2" t="s">
        <v>134</v>
      </c>
    </row>
    <row r="4" spans="2:65">
      <c r="B4" s="2" t="s">
        <v>2</v>
      </c>
      <c r="C4" s="2" t="s">
        <v>185</v>
      </c>
      <c r="AB4" s="2" t="s">
        <v>3</v>
      </c>
    </row>
    <row r="5" spans="2:65">
      <c r="B5" s="2" t="s">
        <v>4</v>
      </c>
      <c r="C5" s="2" t="s">
        <v>132</v>
      </c>
    </row>
    <row r="6" spans="2:65">
      <c r="B6" s="2" t="s">
        <v>84</v>
      </c>
      <c r="C6" s="2" t="s">
        <v>186</v>
      </c>
      <c r="AV6" s="16"/>
      <c r="AW6" s="19"/>
      <c r="AX6" s="19"/>
      <c r="AY6" s="19"/>
      <c r="AZ6" s="19"/>
      <c r="BA6" s="19"/>
      <c r="BB6" s="19"/>
      <c r="BC6" s="19"/>
      <c r="BD6" s="19"/>
      <c r="BE6" s="19"/>
      <c r="BF6" s="16"/>
      <c r="BG6" s="16"/>
      <c r="BH6" s="19"/>
      <c r="BI6" s="19"/>
      <c r="BJ6" s="19"/>
      <c r="BK6" s="19"/>
      <c r="BL6" s="16"/>
      <c r="BM6" s="16"/>
    </row>
    <row r="7" spans="2:65">
      <c r="B7" s="2" t="s">
        <v>5</v>
      </c>
      <c r="C7" s="2">
        <v>1768</v>
      </c>
      <c r="AB7" s="2" t="s">
        <v>6</v>
      </c>
      <c r="AN7" s="27" t="s">
        <v>7</v>
      </c>
      <c r="AS7" s="27" t="s">
        <v>8</v>
      </c>
      <c r="AV7" s="16"/>
      <c r="AW7" s="19"/>
      <c r="AX7" s="19"/>
      <c r="AY7" s="19"/>
      <c r="AZ7" s="19"/>
      <c r="BA7" s="19"/>
      <c r="BB7" s="19"/>
      <c r="BC7" s="19"/>
      <c r="BD7" s="19"/>
      <c r="BE7" s="19"/>
      <c r="BF7" s="16"/>
      <c r="BG7" s="16"/>
      <c r="BH7" s="19"/>
      <c r="BI7" s="19"/>
      <c r="BJ7" s="19"/>
      <c r="BK7" s="19"/>
      <c r="BL7" s="16"/>
      <c r="BM7" s="16"/>
    </row>
    <row r="8" spans="2:65">
      <c r="B8" s="2" t="s">
        <v>103</v>
      </c>
      <c r="C8" s="2" t="s">
        <v>212</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213</v>
      </c>
      <c r="M9" s="2" t="s">
        <v>64</v>
      </c>
      <c r="N9" s="14" t="s">
        <v>66</v>
      </c>
      <c r="O9" s="27" t="s">
        <v>66</v>
      </c>
      <c r="P9" s="2" t="s">
        <v>15</v>
      </c>
      <c r="Q9" s="14" t="s">
        <v>67</v>
      </c>
      <c r="R9" s="27"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214</v>
      </c>
      <c r="M10" s="2" t="s">
        <v>104</v>
      </c>
      <c r="N10" s="14" t="s">
        <v>65</v>
      </c>
      <c r="O10" s="27" t="s">
        <v>65</v>
      </c>
      <c r="P10" s="2" t="s">
        <v>22</v>
      </c>
      <c r="Q10" s="14" t="s">
        <v>23</v>
      </c>
      <c r="R10" s="27" t="s">
        <v>23</v>
      </c>
      <c r="S10" s="2" t="s">
        <v>83</v>
      </c>
      <c r="T10" s="2" t="s">
        <v>58</v>
      </c>
      <c r="U10" s="2" t="s">
        <v>24</v>
      </c>
      <c r="V10" s="2" t="s">
        <v>25</v>
      </c>
      <c r="W10" s="2" t="s">
        <v>26</v>
      </c>
      <c r="X10" s="2" t="s">
        <v>27</v>
      </c>
      <c r="Y10" s="2" t="s">
        <v>56</v>
      </c>
      <c r="Z10" s="18" t="s">
        <v>216</v>
      </c>
      <c r="AB10" s="2" t="s">
        <v>28</v>
      </c>
      <c r="AC10" s="2" t="s">
        <v>29</v>
      </c>
      <c r="AD10" s="2" t="s">
        <v>30</v>
      </c>
      <c r="AE10" s="2" t="s">
        <v>31</v>
      </c>
      <c r="AF10" s="2" t="s">
        <v>32</v>
      </c>
      <c r="AG10" s="2" t="s">
        <v>33</v>
      </c>
      <c r="AH10" s="2" t="s">
        <v>34</v>
      </c>
      <c r="AI10" s="2" t="s">
        <v>35</v>
      </c>
      <c r="AJ10" s="2" t="s">
        <v>36</v>
      </c>
      <c r="AK10" s="2" t="s">
        <v>37</v>
      </c>
      <c r="AL10" s="2" t="s">
        <v>38</v>
      </c>
      <c r="AM10" s="2" t="s">
        <v>63</v>
      </c>
      <c r="AN10" s="27" t="s">
        <v>39</v>
      </c>
      <c r="AO10" s="27" t="s">
        <v>40</v>
      </c>
      <c r="AP10" s="27" t="s">
        <v>41</v>
      </c>
      <c r="AQ10" s="27" t="s">
        <v>42</v>
      </c>
      <c r="AR10" s="2" t="s">
        <v>38</v>
      </c>
      <c r="AS10" s="27" t="s">
        <v>215</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7" t="str">
        <f>N11</f>
        <v/>
      </c>
      <c r="Q11" s="14" t="str">
        <f>IF(ISNA(VLOOKUP(P11,Lookup!$B$7:$C$160,2,0)),"",VLOOKUP(P11,Lookup!$B$7:$C$160,2,0))</f>
        <v/>
      </c>
      <c r="R11" s="27"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7" t="str">
        <f>IF(L11="N",1," ")</f>
        <v xml:space="preserve"> </v>
      </c>
      <c r="AO11" s="27" t="str">
        <f>IF(L11="E",1," ")</f>
        <v xml:space="preserve"> </v>
      </c>
      <c r="AP11" s="27" t="str">
        <f>IF(L11="S",1," ")</f>
        <v xml:space="preserve"> </v>
      </c>
      <c r="AQ11" s="27" t="str">
        <f>IF(L11="W",1," ")</f>
        <v xml:space="preserve"> </v>
      </c>
      <c r="AR11" s="22" t="str">
        <f>IF($K11=-99,1," ")</f>
        <v xml:space="preserve"> </v>
      </c>
      <c r="AS11" s="27">
        <f>SUM(AI11:AK11)</f>
        <v>0</v>
      </c>
    </row>
    <row r="12" spans="2:65">
      <c r="B12" s="2">
        <v>2</v>
      </c>
      <c r="C12" s="14">
        <f>C11+1</f>
        <v>2</v>
      </c>
      <c r="K12" s="14" t="str">
        <f>Magnetic!X12</f>
        <v/>
      </c>
      <c r="L12" s="14" t="str">
        <f>IF(ISNA(VLOOKUP(K12,Lookup!$F$7:$G$38,2,0)),"",VLOOKUP(K12,Lookup!$F$7:$G$38,2,0))</f>
        <v/>
      </c>
      <c r="N12" s="14" t="str">
        <f>IF(ISNA(VLOOKUP(M12,Lookup!$B$7:$C$160,2,0)),"",VLOOKUP(M12,Lookup!$B$7:$C$160,2,0))</f>
        <v/>
      </c>
      <c r="O12" s="27" t="str">
        <f t="shared" ref="O12:O75" si="0">N12</f>
        <v/>
      </c>
      <c r="Q12" s="14" t="str">
        <f>IF(ISNA(VLOOKUP(P12,Lookup!$B$7:$C$160,2,0)),"",VLOOKUP(P12,Lookup!$B$7:$C$160,2,0))</f>
        <v/>
      </c>
      <c r="R12" s="27"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7" t="str">
        <f t="shared" ref="AN12:AN75" si="13">IF(L12="N",1," ")</f>
        <v xml:space="preserve"> </v>
      </c>
      <c r="AO12" s="27" t="str">
        <f t="shared" ref="AO12:AO75" si="14">IF(L12="E",1," ")</f>
        <v xml:space="preserve"> </v>
      </c>
      <c r="AP12" s="27" t="str">
        <f t="shared" ref="AP12:AP75" si="15">IF(L12="S",1," ")</f>
        <v xml:space="preserve"> </v>
      </c>
      <c r="AQ12" s="27" t="str">
        <f t="shared" ref="AQ12:AQ75" si="16">IF(L12="W",1," ")</f>
        <v xml:space="preserve"> </v>
      </c>
      <c r="AR12" s="22" t="str">
        <f t="shared" ref="AR12:AR75" si="17">IF($K12=-99,1," ")</f>
        <v xml:space="preserve"> </v>
      </c>
      <c r="AS12" s="27">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7" t="str">
        <f t="shared" si="0"/>
        <v/>
      </c>
      <c r="Q13" s="14" t="str">
        <f>IF(ISNA(VLOOKUP(P13,Lookup!$B$7:$C$160,2,0)),"",VLOOKUP(P13,Lookup!$B$7:$C$160,2,0))</f>
        <v/>
      </c>
      <c r="R13" s="27"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7" t="str">
        <f t="shared" si="13"/>
        <v xml:space="preserve"> </v>
      </c>
      <c r="AO13" s="27" t="str">
        <f t="shared" si="14"/>
        <v xml:space="preserve"> </v>
      </c>
      <c r="AP13" s="27" t="str">
        <f t="shared" si="15"/>
        <v xml:space="preserve"> </v>
      </c>
      <c r="AQ13" s="27" t="str">
        <f t="shared" si="16"/>
        <v xml:space="preserve"> </v>
      </c>
      <c r="AR13" s="22" t="str">
        <f t="shared" si="17"/>
        <v xml:space="preserve"> </v>
      </c>
      <c r="AS13" s="27">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7" t="str">
        <f t="shared" si="0"/>
        <v/>
      </c>
      <c r="Q14" s="14" t="str">
        <f>IF(ISNA(VLOOKUP(P14,Lookup!$B$7:$C$160,2,0)),"",VLOOKUP(P14,Lookup!$B$7:$C$160,2,0))</f>
        <v/>
      </c>
      <c r="R14" s="27"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7" t="str">
        <f t="shared" si="13"/>
        <v xml:space="preserve"> </v>
      </c>
      <c r="AO14" s="27" t="str">
        <f t="shared" si="14"/>
        <v xml:space="preserve"> </v>
      </c>
      <c r="AP14" s="27" t="str">
        <f t="shared" si="15"/>
        <v xml:space="preserve"> </v>
      </c>
      <c r="AQ14" s="27" t="str">
        <f t="shared" si="16"/>
        <v xml:space="preserve"> </v>
      </c>
      <c r="AR14" s="22" t="str">
        <f t="shared" si="17"/>
        <v xml:space="preserve"> </v>
      </c>
      <c r="AS14" s="27">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7" t="str">
        <f t="shared" si="0"/>
        <v/>
      </c>
      <c r="Q15" s="14" t="str">
        <f>IF(ISNA(VLOOKUP(P15,Lookup!$B$7:$C$160,2,0)),"",VLOOKUP(P15,Lookup!$B$7:$C$160,2,0))</f>
        <v/>
      </c>
      <c r="R15" s="27"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7" t="str">
        <f t="shared" si="13"/>
        <v xml:space="preserve"> </v>
      </c>
      <c r="AO15" s="27" t="str">
        <f t="shared" si="14"/>
        <v xml:space="preserve"> </v>
      </c>
      <c r="AP15" s="27" t="str">
        <f t="shared" si="15"/>
        <v xml:space="preserve"> </v>
      </c>
      <c r="AQ15" s="27" t="str">
        <f t="shared" si="16"/>
        <v xml:space="preserve"> </v>
      </c>
      <c r="AR15" s="22" t="str">
        <f t="shared" si="17"/>
        <v xml:space="preserve"> </v>
      </c>
      <c r="AS15" s="27">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7" t="str">
        <f t="shared" si="0"/>
        <v/>
      </c>
      <c r="Q16" s="14" t="str">
        <f>IF(ISNA(VLOOKUP(P16,Lookup!$B$7:$C$160,2,0)),"",VLOOKUP(P16,Lookup!$B$7:$C$160,2,0))</f>
        <v/>
      </c>
      <c r="R16" s="27"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7" t="str">
        <f t="shared" si="13"/>
        <v xml:space="preserve"> </v>
      </c>
      <c r="AO16" s="27" t="str">
        <f t="shared" si="14"/>
        <v xml:space="preserve"> </v>
      </c>
      <c r="AP16" s="27" t="str">
        <f t="shared" si="15"/>
        <v xml:space="preserve"> </v>
      </c>
      <c r="AQ16" s="27" t="str">
        <f t="shared" si="16"/>
        <v xml:space="preserve"> </v>
      </c>
      <c r="AR16" s="22" t="str">
        <f t="shared" si="17"/>
        <v xml:space="preserve"> </v>
      </c>
      <c r="AS16" s="27">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7" t="str">
        <f t="shared" si="0"/>
        <v/>
      </c>
      <c r="Q17" s="14" t="str">
        <f>IF(ISNA(VLOOKUP(P17,Lookup!$B$7:$C$160,2,0)),"",VLOOKUP(P17,Lookup!$B$7:$C$160,2,0))</f>
        <v/>
      </c>
      <c r="R17" s="27"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7" t="str">
        <f t="shared" si="13"/>
        <v xml:space="preserve"> </v>
      </c>
      <c r="AO17" s="27" t="str">
        <f t="shared" si="14"/>
        <v xml:space="preserve"> </v>
      </c>
      <c r="AP17" s="27" t="str">
        <f t="shared" si="15"/>
        <v xml:space="preserve"> </v>
      </c>
      <c r="AQ17" s="27" t="str">
        <f t="shared" si="16"/>
        <v xml:space="preserve"> </v>
      </c>
      <c r="AR17" s="22" t="str">
        <f t="shared" si="17"/>
        <v xml:space="preserve"> </v>
      </c>
      <c r="AS17" s="27">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7" t="str">
        <f t="shared" si="0"/>
        <v/>
      </c>
      <c r="Q18" s="14" t="str">
        <f>IF(ISNA(VLOOKUP(P18,Lookup!$B$7:$C$160,2,0)),"",VLOOKUP(P18,Lookup!$B$7:$C$160,2,0))</f>
        <v/>
      </c>
      <c r="R18" s="27"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7" t="str">
        <f t="shared" si="13"/>
        <v xml:space="preserve"> </v>
      </c>
      <c r="AO18" s="27" t="str">
        <f t="shared" si="14"/>
        <v xml:space="preserve"> </v>
      </c>
      <c r="AP18" s="27" t="str">
        <f t="shared" si="15"/>
        <v xml:space="preserve"> </v>
      </c>
      <c r="AQ18" s="27" t="str">
        <f t="shared" si="16"/>
        <v xml:space="preserve"> </v>
      </c>
      <c r="AR18" s="22" t="str">
        <f t="shared" si="17"/>
        <v xml:space="preserve"> </v>
      </c>
      <c r="AS18" s="27">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7" t="str">
        <f t="shared" si="0"/>
        <v/>
      </c>
      <c r="Q19" s="14" t="str">
        <f>IF(ISNA(VLOOKUP(P19,Lookup!$B$7:$C$160,2,0)),"",VLOOKUP(P19,Lookup!$B$7:$C$160,2,0))</f>
        <v/>
      </c>
      <c r="R19" s="27"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7" t="str">
        <f t="shared" si="13"/>
        <v xml:space="preserve"> </v>
      </c>
      <c r="AO19" s="27" t="str">
        <f t="shared" si="14"/>
        <v xml:space="preserve"> </v>
      </c>
      <c r="AP19" s="27" t="str">
        <f t="shared" si="15"/>
        <v xml:space="preserve"> </v>
      </c>
      <c r="AQ19" s="27" t="str">
        <f t="shared" si="16"/>
        <v xml:space="preserve"> </v>
      </c>
      <c r="AR19" s="22" t="str">
        <f t="shared" si="17"/>
        <v xml:space="preserve"> </v>
      </c>
      <c r="AS19" s="27">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7" t="str">
        <f t="shared" si="0"/>
        <v/>
      </c>
      <c r="Q20" s="14" t="str">
        <f>IF(ISNA(VLOOKUP(P20,Lookup!$B$7:$C$160,2,0)),"",VLOOKUP(P20,Lookup!$B$7:$C$160,2,0))</f>
        <v/>
      </c>
      <c r="R20" s="27"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7" t="str">
        <f t="shared" si="13"/>
        <v xml:space="preserve"> </v>
      </c>
      <c r="AO20" s="27" t="str">
        <f t="shared" si="14"/>
        <v xml:space="preserve"> </v>
      </c>
      <c r="AP20" s="27" t="str">
        <f t="shared" si="15"/>
        <v xml:space="preserve"> </v>
      </c>
      <c r="AQ20" s="27" t="str">
        <f t="shared" si="16"/>
        <v xml:space="preserve"> </v>
      </c>
      <c r="AR20" s="22" t="str">
        <f t="shared" si="17"/>
        <v xml:space="preserve"> </v>
      </c>
      <c r="AS20" s="27">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7" t="str">
        <f t="shared" si="0"/>
        <v/>
      </c>
      <c r="Q21" s="14" t="str">
        <f>IF(ISNA(VLOOKUP(P21,Lookup!$B$7:$C$160,2,0)),"",VLOOKUP(P21,Lookup!$B$7:$C$160,2,0))</f>
        <v/>
      </c>
      <c r="R21" s="27"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7" t="str">
        <f t="shared" si="13"/>
        <v xml:space="preserve"> </v>
      </c>
      <c r="AO21" s="27" t="str">
        <f t="shared" si="14"/>
        <v xml:space="preserve"> </v>
      </c>
      <c r="AP21" s="27" t="str">
        <f t="shared" si="15"/>
        <v xml:space="preserve"> </v>
      </c>
      <c r="AQ21" s="27" t="str">
        <f t="shared" si="16"/>
        <v xml:space="preserve"> </v>
      </c>
      <c r="AR21" s="22" t="str">
        <f t="shared" si="17"/>
        <v xml:space="preserve"> </v>
      </c>
      <c r="AS21" s="27">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7" t="str">
        <f t="shared" si="0"/>
        <v/>
      </c>
      <c r="Q22" s="14" t="str">
        <f>IF(ISNA(VLOOKUP(P22,Lookup!$B$7:$C$160,2,0)),"",VLOOKUP(P22,Lookup!$B$7:$C$160,2,0))</f>
        <v/>
      </c>
      <c r="R22" s="27"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7" t="str">
        <f t="shared" si="13"/>
        <v xml:space="preserve"> </v>
      </c>
      <c r="AO22" s="27" t="str">
        <f t="shared" si="14"/>
        <v xml:space="preserve"> </v>
      </c>
      <c r="AP22" s="27" t="str">
        <f t="shared" si="15"/>
        <v xml:space="preserve"> </v>
      </c>
      <c r="AQ22" s="27" t="str">
        <f t="shared" si="16"/>
        <v xml:space="preserve"> </v>
      </c>
      <c r="AR22" s="22" t="str">
        <f t="shared" si="17"/>
        <v xml:space="preserve"> </v>
      </c>
      <c r="AS22" s="27">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7" t="str">
        <f t="shared" si="0"/>
        <v/>
      </c>
      <c r="Q23" s="14" t="str">
        <f>IF(ISNA(VLOOKUP(P23,Lookup!$B$7:$C$160,2,0)),"",VLOOKUP(P23,Lookup!$B$7:$C$160,2,0))</f>
        <v/>
      </c>
      <c r="R23" s="27"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7" t="str">
        <f t="shared" si="13"/>
        <v xml:space="preserve"> </v>
      </c>
      <c r="AO23" s="27" t="str">
        <f t="shared" si="14"/>
        <v xml:space="preserve"> </v>
      </c>
      <c r="AP23" s="27" t="str">
        <f t="shared" si="15"/>
        <v xml:space="preserve"> </v>
      </c>
      <c r="AQ23" s="27" t="str">
        <f t="shared" si="16"/>
        <v xml:space="preserve"> </v>
      </c>
      <c r="AR23" s="22" t="str">
        <f t="shared" si="17"/>
        <v xml:space="preserve"> </v>
      </c>
      <c r="AS23" s="27">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7" t="str">
        <f t="shared" si="0"/>
        <v/>
      </c>
      <c r="Q24" s="14" t="str">
        <f>IF(ISNA(VLOOKUP(P24,Lookup!$B$7:$C$160,2,0)),"",VLOOKUP(P24,Lookup!$B$7:$C$160,2,0))</f>
        <v/>
      </c>
      <c r="R24" s="27"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7" t="str">
        <f t="shared" si="13"/>
        <v xml:space="preserve"> </v>
      </c>
      <c r="AO24" s="27" t="str">
        <f t="shared" si="14"/>
        <v xml:space="preserve"> </v>
      </c>
      <c r="AP24" s="27" t="str">
        <f t="shared" si="15"/>
        <v xml:space="preserve"> </v>
      </c>
      <c r="AQ24" s="27" t="str">
        <f t="shared" si="16"/>
        <v xml:space="preserve"> </v>
      </c>
      <c r="AR24" s="22" t="str">
        <f t="shared" si="17"/>
        <v xml:space="preserve"> </v>
      </c>
      <c r="AS24" s="27">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7" t="str">
        <f t="shared" si="0"/>
        <v/>
      </c>
      <c r="Q25" s="14" t="str">
        <f>IF(ISNA(VLOOKUP(P25,Lookup!$B$7:$C$160,2,0)),"",VLOOKUP(P25,Lookup!$B$7:$C$160,2,0))</f>
        <v/>
      </c>
      <c r="R25" s="27"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7" t="str">
        <f t="shared" si="13"/>
        <v xml:space="preserve"> </v>
      </c>
      <c r="AO25" s="27" t="str">
        <f t="shared" si="14"/>
        <v xml:space="preserve"> </v>
      </c>
      <c r="AP25" s="27" t="str">
        <f t="shared" si="15"/>
        <v xml:space="preserve"> </v>
      </c>
      <c r="AQ25" s="27" t="str">
        <f t="shared" si="16"/>
        <v xml:space="preserve"> </v>
      </c>
      <c r="AR25" s="22" t="str">
        <f t="shared" si="17"/>
        <v xml:space="preserve"> </v>
      </c>
      <c r="AS25" s="27">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7" t="str">
        <f t="shared" si="0"/>
        <v/>
      </c>
      <c r="Q26" s="14" t="str">
        <f>IF(ISNA(VLOOKUP(P26,Lookup!$B$7:$C$160,2,0)),"",VLOOKUP(P26,Lookup!$B$7:$C$160,2,0))</f>
        <v/>
      </c>
      <c r="R26" s="27"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7" t="str">
        <f t="shared" si="13"/>
        <v xml:space="preserve"> </v>
      </c>
      <c r="AO26" s="27" t="str">
        <f t="shared" si="14"/>
        <v xml:space="preserve"> </v>
      </c>
      <c r="AP26" s="27" t="str">
        <f t="shared" si="15"/>
        <v xml:space="preserve"> </v>
      </c>
      <c r="AQ26" s="27" t="str">
        <f t="shared" si="16"/>
        <v xml:space="preserve"> </v>
      </c>
      <c r="AR26" s="22" t="str">
        <f t="shared" si="17"/>
        <v xml:space="preserve"> </v>
      </c>
      <c r="AS26" s="27">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7" t="str">
        <f t="shared" si="0"/>
        <v/>
      </c>
      <c r="Q27" s="14" t="str">
        <f>IF(ISNA(VLOOKUP(P27,Lookup!$B$7:$C$160,2,0)),"",VLOOKUP(P27,Lookup!$B$7:$C$160,2,0))</f>
        <v/>
      </c>
      <c r="R27" s="27"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7" t="str">
        <f t="shared" si="13"/>
        <v xml:space="preserve"> </v>
      </c>
      <c r="AO27" s="27" t="str">
        <f t="shared" si="14"/>
        <v xml:space="preserve"> </v>
      </c>
      <c r="AP27" s="27" t="str">
        <f t="shared" si="15"/>
        <v xml:space="preserve"> </v>
      </c>
      <c r="AQ27" s="27" t="str">
        <f t="shared" si="16"/>
        <v xml:space="preserve"> </v>
      </c>
      <c r="AR27" s="22" t="str">
        <f t="shared" si="17"/>
        <v xml:space="preserve"> </v>
      </c>
      <c r="AS27" s="27">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7" t="str">
        <f t="shared" si="0"/>
        <v/>
      </c>
      <c r="Q28" s="14" t="str">
        <f>IF(ISNA(VLOOKUP(P28,Lookup!$B$7:$C$160,2,0)),"",VLOOKUP(P28,Lookup!$B$7:$C$160,2,0))</f>
        <v/>
      </c>
      <c r="R28" s="27"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7" t="str">
        <f t="shared" si="13"/>
        <v xml:space="preserve"> </v>
      </c>
      <c r="AO28" s="27" t="str">
        <f t="shared" si="14"/>
        <v xml:space="preserve"> </v>
      </c>
      <c r="AP28" s="27" t="str">
        <f t="shared" si="15"/>
        <v xml:space="preserve"> </v>
      </c>
      <c r="AQ28" s="27" t="str">
        <f t="shared" si="16"/>
        <v xml:space="preserve"> </v>
      </c>
      <c r="AR28" s="22" t="str">
        <f t="shared" si="17"/>
        <v xml:space="preserve"> </v>
      </c>
      <c r="AS28" s="27">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7" t="str">
        <f t="shared" si="0"/>
        <v/>
      </c>
      <c r="Q29" s="14" t="str">
        <f>IF(ISNA(VLOOKUP(P29,Lookup!$B$7:$C$160,2,0)),"",VLOOKUP(P29,Lookup!$B$7:$C$160,2,0))</f>
        <v/>
      </c>
      <c r="R29" s="27"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7" t="str">
        <f t="shared" si="13"/>
        <v xml:space="preserve"> </v>
      </c>
      <c r="AO29" s="27" t="str">
        <f t="shared" si="14"/>
        <v xml:space="preserve"> </v>
      </c>
      <c r="AP29" s="27" t="str">
        <f t="shared" si="15"/>
        <v xml:space="preserve"> </v>
      </c>
      <c r="AQ29" s="27" t="str">
        <f t="shared" si="16"/>
        <v xml:space="preserve"> </v>
      </c>
      <c r="AR29" s="22" t="str">
        <f t="shared" si="17"/>
        <v xml:space="preserve"> </v>
      </c>
      <c r="AS29" s="27">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7" t="str">
        <f t="shared" si="0"/>
        <v/>
      </c>
      <c r="Q30" s="14" t="str">
        <f>IF(ISNA(VLOOKUP(P30,Lookup!$B$7:$C$160,2,0)),"",VLOOKUP(P30,Lookup!$B$7:$C$160,2,0))</f>
        <v/>
      </c>
      <c r="R30" s="27"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7" t="str">
        <f t="shared" si="13"/>
        <v xml:space="preserve"> </v>
      </c>
      <c r="AO30" s="27" t="str">
        <f t="shared" si="14"/>
        <v xml:space="preserve"> </v>
      </c>
      <c r="AP30" s="27" t="str">
        <f t="shared" si="15"/>
        <v xml:space="preserve"> </v>
      </c>
      <c r="AQ30" s="27" t="str">
        <f t="shared" si="16"/>
        <v xml:space="preserve"> </v>
      </c>
      <c r="AR30" s="22" t="str">
        <f t="shared" si="17"/>
        <v xml:space="preserve"> </v>
      </c>
      <c r="AS30" s="27">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7" t="str">
        <f t="shared" si="0"/>
        <v/>
      </c>
      <c r="Q31" s="14" t="str">
        <f>IF(ISNA(VLOOKUP(P31,Lookup!$B$7:$C$160,2,0)),"",VLOOKUP(P31,Lookup!$B$7:$C$160,2,0))</f>
        <v/>
      </c>
      <c r="R31" s="27"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7" t="str">
        <f t="shared" si="13"/>
        <v xml:space="preserve"> </v>
      </c>
      <c r="AO31" s="27" t="str">
        <f t="shared" si="14"/>
        <v xml:space="preserve"> </v>
      </c>
      <c r="AP31" s="27" t="str">
        <f t="shared" si="15"/>
        <v xml:space="preserve"> </v>
      </c>
      <c r="AQ31" s="27" t="str">
        <f t="shared" si="16"/>
        <v xml:space="preserve"> </v>
      </c>
      <c r="AR31" s="22" t="str">
        <f t="shared" si="17"/>
        <v xml:space="preserve"> </v>
      </c>
      <c r="AS31" s="27">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7" t="str">
        <f t="shared" si="0"/>
        <v/>
      </c>
      <c r="Q32" s="14" t="str">
        <f>IF(ISNA(VLOOKUP(P32,Lookup!$B$7:$C$160,2,0)),"",VLOOKUP(P32,Lookup!$B$7:$C$160,2,0))</f>
        <v/>
      </c>
      <c r="R32" s="27"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7" t="str">
        <f t="shared" si="13"/>
        <v xml:space="preserve"> </v>
      </c>
      <c r="AO32" s="27" t="str">
        <f t="shared" si="14"/>
        <v xml:space="preserve"> </v>
      </c>
      <c r="AP32" s="27" t="str">
        <f t="shared" si="15"/>
        <v xml:space="preserve"> </v>
      </c>
      <c r="AQ32" s="27" t="str">
        <f t="shared" si="16"/>
        <v xml:space="preserve"> </v>
      </c>
      <c r="AR32" s="22" t="str">
        <f t="shared" si="17"/>
        <v xml:space="preserve"> </v>
      </c>
      <c r="AS32" s="27">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7" t="str">
        <f t="shared" si="0"/>
        <v/>
      </c>
      <c r="Q33" s="14" t="str">
        <f>IF(ISNA(VLOOKUP(P33,Lookup!$B$7:$C$160,2,0)),"",VLOOKUP(P33,Lookup!$B$7:$C$160,2,0))</f>
        <v/>
      </c>
      <c r="R33" s="27"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7" t="str">
        <f t="shared" si="13"/>
        <v xml:space="preserve"> </v>
      </c>
      <c r="AO33" s="27" t="str">
        <f t="shared" si="14"/>
        <v xml:space="preserve"> </v>
      </c>
      <c r="AP33" s="27" t="str">
        <f t="shared" si="15"/>
        <v xml:space="preserve"> </v>
      </c>
      <c r="AQ33" s="27" t="str">
        <f t="shared" si="16"/>
        <v xml:space="preserve"> </v>
      </c>
      <c r="AR33" s="22" t="str">
        <f t="shared" si="17"/>
        <v xml:space="preserve"> </v>
      </c>
      <c r="AS33" s="27">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7" t="str">
        <f t="shared" si="0"/>
        <v/>
      </c>
      <c r="Q34" s="14" t="str">
        <f>IF(ISNA(VLOOKUP(P34,Lookup!$B$7:$C$160,2,0)),"",VLOOKUP(P34,Lookup!$B$7:$C$160,2,0))</f>
        <v/>
      </c>
      <c r="R34" s="27"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7" t="str">
        <f t="shared" si="13"/>
        <v xml:space="preserve"> </v>
      </c>
      <c r="AO34" s="27" t="str">
        <f t="shared" si="14"/>
        <v xml:space="preserve"> </v>
      </c>
      <c r="AP34" s="27" t="str">
        <f t="shared" si="15"/>
        <v xml:space="preserve"> </v>
      </c>
      <c r="AQ34" s="27" t="str">
        <f t="shared" si="16"/>
        <v xml:space="preserve"> </v>
      </c>
      <c r="AR34" s="22" t="str">
        <f t="shared" si="17"/>
        <v xml:space="preserve"> </v>
      </c>
      <c r="AS34" s="27">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7" t="str">
        <f t="shared" si="0"/>
        <v/>
      </c>
      <c r="Q35" s="14" t="str">
        <f>IF(ISNA(VLOOKUP(P35,Lookup!$B$7:$C$160,2,0)),"",VLOOKUP(P35,Lookup!$B$7:$C$160,2,0))</f>
        <v/>
      </c>
      <c r="R35" s="27"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7" t="str">
        <f t="shared" si="13"/>
        <v xml:space="preserve"> </v>
      </c>
      <c r="AO35" s="27" t="str">
        <f t="shared" si="14"/>
        <v xml:space="preserve"> </v>
      </c>
      <c r="AP35" s="27" t="str">
        <f t="shared" si="15"/>
        <v xml:space="preserve"> </v>
      </c>
      <c r="AQ35" s="27" t="str">
        <f t="shared" si="16"/>
        <v xml:space="preserve"> </v>
      </c>
      <c r="AR35" s="22" t="str">
        <f t="shared" si="17"/>
        <v xml:space="preserve"> </v>
      </c>
      <c r="AS35" s="27">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7" t="str">
        <f t="shared" si="0"/>
        <v/>
      </c>
      <c r="Q36" s="14" t="str">
        <f>IF(ISNA(VLOOKUP(P36,Lookup!$B$7:$C$160,2,0)),"",VLOOKUP(P36,Lookup!$B$7:$C$160,2,0))</f>
        <v/>
      </c>
      <c r="R36" s="27"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7" t="str">
        <f t="shared" si="13"/>
        <v xml:space="preserve"> </v>
      </c>
      <c r="AO36" s="27" t="str">
        <f t="shared" si="14"/>
        <v xml:space="preserve"> </v>
      </c>
      <c r="AP36" s="27" t="str">
        <f t="shared" si="15"/>
        <v xml:space="preserve"> </v>
      </c>
      <c r="AQ36" s="27" t="str">
        <f t="shared" si="16"/>
        <v xml:space="preserve"> </v>
      </c>
      <c r="AR36" s="22" t="str">
        <f t="shared" si="17"/>
        <v xml:space="preserve"> </v>
      </c>
      <c r="AS36" s="27">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7" t="str">
        <f t="shared" si="0"/>
        <v/>
      </c>
      <c r="Q37" s="14" t="str">
        <f>IF(ISNA(VLOOKUP(P37,Lookup!$B$7:$C$160,2,0)),"",VLOOKUP(P37,Lookup!$B$7:$C$160,2,0))</f>
        <v/>
      </c>
      <c r="R37" s="27"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7" t="str">
        <f t="shared" si="13"/>
        <v xml:space="preserve"> </v>
      </c>
      <c r="AO37" s="27" t="str">
        <f t="shared" si="14"/>
        <v xml:space="preserve"> </v>
      </c>
      <c r="AP37" s="27" t="str">
        <f t="shared" si="15"/>
        <v xml:space="preserve"> </v>
      </c>
      <c r="AQ37" s="27" t="str">
        <f t="shared" si="16"/>
        <v xml:space="preserve"> </v>
      </c>
      <c r="AR37" s="22" t="str">
        <f t="shared" si="17"/>
        <v xml:space="preserve"> </v>
      </c>
      <c r="AS37" s="27">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7" t="str">
        <f t="shared" si="0"/>
        <v/>
      </c>
      <c r="Q38" s="14" t="str">
        <f>IF(ISNA(VLOOKUP(P38,Lookup!$B$7:$C$160,2,0)),"",VLOOKUP(P38,Lookup!$B$7:$C$160,2,0))</f>
        <v/>
      </c>
      <c r="R38" s="27"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7" t="str">
        <f t="shared" si="13"/>
        <v xml:space="preserve"> </v>
      </c>
      <c r="AO38" s="27" t="str">
        <f t="shared" si="14"/>
        <v xml:space="preserve"> </v>
      </c>
      <c r="AP38" s="27" t="str">
        <f t="shared" si="15"/>
        <v xml:space="preserve"> </v>
      </c>
      <c r="AQ38" s="27" t="str">
        <f t="shared" si="16"/>
        <v xml:space="preserve"> </v>
      </c>
      <c r="AR38" s="22" t="str">
        <f t="shared" si="17"/>
        <v xml:space="preserve"> </v>
      </c>
      <c r="AS38" s="27">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7" t="str">
        <f t="shared" si="0"/>
        <v/>
      </c>
      <c r="Q39" s="14" t="str">
        <f>IF(ISNA(VLOOKUP(P39,Lookup!$B$7:$C$160,2,0)),"",VLOOKUP(P39,Lookup!$B$7:$C$160,2,0))</f>
        <v/>
      </c>
      <c r="R39" s="27"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7" t="str">
        <f t="shared" si="13"/>
        <v xml:space="preserve"> </v>
      </c>
      <c r="AO39" s="27" t="str">
        <f t="shared" si="14"/>
        <v xml:space="preserve"> </v>
      </c>
      <c r="AP39" s="27" t="str">
        <f t="shared" si="15"/>
        <v xml:space="preserve"> </v>
      </c>
      <c r="AQ39" s="27" t="str">
        <f t="shared" si="16"/>
        <v xml:space="preserve"> </v>
      </c>
      <c r="AR39" s="22" t="str">
        <f t="shared" si="17"/>
        <v xml:space="preserve"> </v>
      </c>
      <c r="AS39" s="27">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7" t="str">
        <f t="shared" si="0"/>
        <v/>
      </c>
      <c r="Q40" s="14" t="str">
        <f>IF(ISNA(VLOOKUP(P40,Lookup!$B$7:$C$160,2,0)),"",VLOOKUP(P40,Lookup!$B$7:$C$160,2,0))</f>
        <v/>
      </c>
      <c r="R40" s="27"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7" t="str">
        <f t="shared" si="13"/>
        <v xml:space="preserve"> </v>
      </c>
      <c r="AO40" s="27" t="str">
        <f t="shared" si="14"/>
        <v xml:space="preserve"> </v>
      </c>
      <c r="AP40" s="27" t="str">
        <f t="shared" si="15"/>
        <v xml:space="preserve"> </v>
      </c>
      <c r="AQ40" s="27" t="str">
        <f t="shared" si="16"/>
        <v xml:space="preserve"> </v>
      </c>
      <c r="AR40" s="22" t="str">
        <f t="shared" si="17"/>
        <v xml:space="preserve"> </v>
      </c>
      <c r="AS40" s="27">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7" t="str">
        <f t="shared" si="0"/>
        <v/>
      </c>
      <c r="Q41" s="14" t="str">
        <f>IF(ISNA(VLOOKUP(P41,Lookup!$B$7:$C$160,2,0)),"",VLOOKUP(P41,Lookup!$B$7:$C$160,2,0))</f>
        <v/>
      </c>
      <c r="R41" s="27"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7" t="str">
        <f t="shared" si="13"/>
        <v xml:space="preserve"> </v>
      </c>
      <c r="AO41" s="27" t="str">
        <f t="shared" si="14"/>
        <v xml:space="preserve"> </v>
      </c>
      <c r="AP41" s="27" t="str">
        <f t="shared" si="15"/>
        <v xml:space="preserve"> </v>
      </c>
      <c r="AQ41" s="27" t="str">
        <f t="shared" si="16"/>
        <v xml:space="preserve"> </v>
      </c>
      <c r="AR41" s="22" t="str">
        <f t="shared" si="17"/>
        <v xml:space="preserve"> </v>
      </c>
      <c r="AS41" s="27">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7" t="str">
        <f t="shared" si="0"/>
        <v/>
      </c>
      <c r="Q42" s="14" t="str">
        <f>IF(ISNA(VLOOKUP(P42,Lookup!$B$7:$C$160,2,0)),"",VLOOKUP(P42,Lookup!$B$7:$C$160,2,0))</f>
        <v/>
      </c>
      <c r="R42" s="27"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7" t="str">
        <f t="shared" si="13"/>
        <v xml:space="preserve"> </v>
      </c>
      <c r="AO42" s="27" t="str">
        <f t="shared" si="14"/>
        <v xml:space="preserve"> </v>
      </c>
      <c r="AP42" s="27" t="str">
        <f t="shared" si="15"/>
        <v xml:space="preserve"> </v>
      </c>
      <c r="AQ42" s="27" t="str">
        <f t="shared" si="16"/>
        <v xml:space="preserve"> </v>
      </c>
      <c r="AR42" s="22" t="str">
        <f t="shared" si="17"/>
        <v xml:space="preserve"> </v>
      </c>
      <c r="AS42" s="27">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7" t="str">
        <f t="shared" si="0"/>
        <v/>
      </c>
      <c r="Q43" s="14" t="str">
        <f>IF(ISNA(VLOOKUP(P43,Lookup!$B$7:$C$160,2,0)),"",VLOOKUP(P43,Lookup!$B$7:$C$160,2,0))</f>
        <v/>
      </c>
      <c r="R43" s="27"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7" t="str">
        <f t="shared" si="13"/>
        <v xml:space="preserve"> </v>
      </c>
      <c r="AO43" s="27" t="str">
        <f t="shared" si="14"/>
        <v xml:space="preserve"> </v>
      </c>
      <c r="AP43" s="27" t="str">
        <f t="shared" si="15"/>
        <v xml:space="preserve"> </v>
      </c>
      <c r="AQ43" s="27" t="str">
        <f t="shared" si="16"/>
        <v xml:space="preserve"> </v>
      </c>
      <c r="AR43" s="22" t="str">
        <f t="shared" si="17"/>
        <v xml:space="preserve"> </v>
      </c>
      <c r="AS43" s="27">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7" t="str">
        <f t="shared" si="0"/>
        <v/>
      </c>
      <c r="Q44" s="14" t="str">
        <f>IF(ISNA(VLOOKUP(P44,Lookup!$B$7:$C$160,2,0)),"",VLOOKUP(P44,Lookup!$B$7:$C$160,2,0))</f>
        <v/>
      </c>
      <c r="R44" s="27"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7" t="str">
        <f t="shared" si="13"/>
        <v xml:space="preserve"> </v>
      </c>
      <c r="AO44" s="27" t="str">
        <f t="shared" si="14"/>
        <v xml:space="preserve"> </v>
      </c>
      <c r="AP44" s="27" t="str">
        <f t="shared" si="15"/>
        <v xml:space="preserve"> </v>
      </c>
      <c r="AQ44" s="27" t="str">
        <f t="shared" si="16"/>
        <v xml:space="preserve"> </v>
      </c>
      <c r="AR44" s="22" t="str">
        <f t="shared" si="17"/>
        <v xml:space="preserve"> </v>
      </c>
      <c r="AS44" s="27">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7" t="str">
        <f t="shared" si="0"/>
        <v/>
      </c>
      <c r="Q45" s="14" t="str">
        <f>IF(ISNA(VLOOKUP(P45,Lookup!$B$7:$C$160,2,0)),"",VLOOKUP(P45,Lookup!$B$7:$C$160,2,0))</f>
        <v/>
      </c>
      <c r="R45" s="27"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7" t="str">
        <f t="shared" si="13"/>
        <v xml:space="preserve"> </v>
      </c>
      <c r="AO45" s="27" t="str">
        <f t="shared" si="14"/>
        <v xml:space="preserve"> </v>
      </c>
      <c r="AP45" s="27" t="str">
        <f t="shared" si="15"/>
        <v xml:space="preserve"> </v>
      </c>
      <c r="AQ45" s="27" t="str">
        <f t="shared" si="16"/>
        <v xml:space="preserve"> </v>
      </c>
      <c r="AR45" s="22" t="str">
        <f t="shared" si="17"/>
        <v xml:space="preserve"> </v>
      </c>
      <c r="AS45" s="27">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7" t="str">
        <f t="shared" si="0"/>
        <v/>
      </c>
      <c r="Q46" s="14" t="str">
        <f>IF(ISNA(VLOOKUP(P46,Lookup!$B$7:$C$160,2,0)),"",VLOOKUP(P46,Lookup!$B$7:$C$160,2,0))</f>
        <v/>
      </c>
      <c r="R46" s="27"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7" t="str">
        <f t="shared" si="13"/>
        <v xml:space="preserve"> </v>
      </c>
      <c r="AO46" s="27" t="str">
        <f t="shared" si="14"/>
        <v xml:space="preserve"> </v>
      </c>
      <c r="AP46" s="27" t="str">
        <f t="shared" si="15"/>
        <v xml:space="preserve"> </v>
      </c>
      <c r="AQ46" s="27" t="str">
        <f t="shared" si="16"/>
        <v xml:space="preserve"> </v>
      </c>
      <c r="AR46" s="22" t="str">
        <f t="shared" si="17"/>
        <v xml:space="preserve"> </v>
      </c>
      <c r="AS46" s="27">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7" t="str">
        <f t="shared" si="0"/>
        <v/>
      </c>
      <c r="Q47" s="14" t="str">
        <f>IF(ISNA(VLOOKUP(P47,Lookup!$B$7:$C$160,2,0)),"",VLOOKUP(P47,Lookup!$B$7:$C$160,2,0))</f>
        <v/>
      </c>
      <c r="R47" s="27"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7" t="str">
        <f t="shared" si="13"/>
        <v xml:space="preserve"> </v>
      </c>
      <c r="AO47" s="27" t="str">
        <f t="shared" si="14"/>
        <v xml:space="preserve"> </v>
      </c>
      <c r="AP47" s="27" t="str">
        <f t="shared" si="15"/>
        <v xml:space="preserve"> </v>
      </c>
      <c r="AQ47" s="27" t="str">
        <f t="shared" si="16"/>
        <v xml:space="preserve"> </v>
      </c>
      <c r="AR47" s="22" t="str">
        <f t="shared" si="17"/>
        <v xml:space="preserve"> </v>
      </c>
      <c r="AS47" s="27">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7" t="str">
        <f t="shared" si="0"/>
        <v/>
      </c>
      <c r="Q48" s="14" t="str">
        <f>IF(ISNA(VLOOKUP(P48,Lookup!$B$7:$C$160,2,0)),"",VLOOKUP(P48,Lookup!$B$7:$C$160,2,0))</f>
        <v/>
      </c>
      <c r="R48" s="27"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7" t="str">
        <f t="shared" si="13"/>
        <v xml:space="preserve"> </v>
      </c>
      <c r="AO48" s="27" t="str">
        <f t="shared" si="14"/>
        <v xml:space="preserve"> </v>
      </c>
      <c r="AP48" s="27" t="str">
        <f t="shared" si="15"/>
        <v xml:space="preserve"> </v>
      </c>
      <c r="AQ48" s="27" t="str">
        <f t="shared" si="16"/>
        <v xml:space="preserve"> </v>
      </c>
      <c r="AR48" s="22" t="str">
        <f t="shared" si="17"/>
        <v xml:space="preserve"> </v>
      </c>
      <c r="AS48" s="27">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7" t="str">
        <f t="shared" si="0"/>
        <v/>
      </c>
      <c r="Q49" s="14" t="str">
        <f>IF(ISNA(VLOOKUP(P49,Lookup!$B$7:$C$160,2,0)),"",VLOOKUP(P49,Lookup!$B$7:$C$160,2,0))</f>
        <v/>
      </c>
      <c r="R49" s="27"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7" t="str">
        <f t="shared" si="13"/>
        <v xml:space="preserve"> </v>
      </c>
      <c r="AO49" s="27" t="str">
        <f t="shared" si="14"/>
        <v xml:space="preserve"> </v>
      </c>
      <c r="AP49" s="27" t="str">
        <f t="shared" si="15"/>
        <v xml:space="preserve"> </v>
      </c>
      <c r="AQ49" s="27" t="str">
        <f t="shared" si="16"/>
        <v xml:space="preserve"> </v>
      </c>
      <c r="AR49" s="22" t="str">
        <f t="shared" si="17"/>
        <v xml:space="preserve"> </v>
      </c>
      <c r="AS49" s="27">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7" t="str">
        <f t="shared" si="0"/>
        <v/>
      </c>
      <c r="Q50" s="14" t="str">
        <f>IF(ISNA(VLOOKUP(P50,Lookup!$B$7:$C$160,2,0)),"",VLOOKUP(P50,Lookup!$B$7:$C$160,2,0))</f>
        <v/>
      </c>
      <c r="R50" s="27"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7" t="str">
        <f t="shared" si="13"/>
        <v xml:space="preserve"> </v>
      </c>
      <c r="AO50" s="27" t="str">
        <f t="shared" si="14"/>
        <v xml:space="preserve"> </v>
      </c>
      <c r="AP50" s="27" t="str">
        <f t="shared" si="15"/>
        <v xml:space="preserve"> </v>
      </c>
      <c r="AQ50" s="27" t="str">
        <f t="shared" si="16"/>
        <v xml:space="preserve"> </v>
      </c>
      <c r="AR50" s="22" t="str">
        <f t="shared" si="17"/>
        <v xml:space="preserve"> </v>
      </c>
      <c r="AS50" s="27">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7" t="str">
        <f t="shared" si="0"/>
        <v/>
      </c>
      <c r="Q51" s="14" t="str">
        <f>IF(ISNA(VLOOKUP(P51,Lookup!$B$7:$C$160,2,0)),"",VLOOKUP(P51,Lookup!$B$7:$C$160,2,0))</f>
        <v/>
      </c>
      <c r="R51" s="27"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7" t="str">
        <f t="shared" si="13"/>
        <v xml:space="preserve"> </v>
      </c>
      <c r="AO51" s="27" t="str">
        <f t="shared" si="14"/>
        <v xml:space="preserve"> </v>
      </c>
      <c r="AP51" s="27" t="str">
        <f t="shared" si="15"/>
        <v xml:space="preserve"> </v>
      </c>
      <c r="AQ51" s="27" t="str">
        <f t="shared" si="16"/>
        <v xml:space="preserve"> </v>
      </c>
      <c r="AR51" s="22" t="str">
        <f t="shared" si="17"/>
        <v xml:space="preserve"> </v>
      </c>
      <c r="AS51" s="27">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7" t="str">
        <f t="shared" si="0"/>
        <v/>
      </c>
      <c r="Q52" s="14" t="str">
        <f>IF(ISNA(VLOOKUP(P52,Lookup!$B$7:$C$160,2,0)),"",VLOOKUP(P52,Lookup!$B$7:$C$160,2,0))</f>
        <v/>
      </c>
      <c r="R52" s="27"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7" t="str">
        <f t="shared" si="13"/>
        <v xml:space="preserve"> </v>
      </c>
      <c r="AO52" s="27" t="str">
        <f t="shared" si="14"/>
        <v xml:space="preserve"> </v>
      </c>
      <c r="AP52" s="27" t="str">
        <f t="shared" si="15"/>
        <v xml:space="preserve"> </v>
      </c>
      <c r="AQ52" s="27" t="str">
        <f t="shared" si="16"/>
        <v xml:space="preserve"> </v>
      </c>
      <c r="AR52" s="22" t="str">
        <f t="shared" si="17"/>
        <v xml:space="preserve"> </v>
      </c>
      <c r="AS52" s="27">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7" t="str">
        <f t="shared" si="0"/>
        <v/>
      </c>
      <c r="Q53" s="14" t="str">
        <f>IF(ISNA(VLOOKUP(P53,Lookup!$B$7:$C$160,2,0)),"",VLOOKUP(P53,Lookup!$B$7:$C$160,2,0))</f>
        <v/>
      </c>
      <c r="R53" s="27"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7" t="str">
        <f t="shared" si="13"/>
        <v xml:space="preserve"> </v>
      </c>
      <c r="AO53" s="27" t="str">
        <f t="shared" si="14"/>
        <v xml:space="preserve"> </v>
      </c>
      <c r="AP53" s="27" t="str">
        <f t="shared" si="15"/>
        <v xml:space="preserve"> </v>
      </c>
      <c r="AQ53" s="27" t="str">
        <f t="shared" si="16"/>
        <v xml:space="preserve"> </v>
      </c>
      <c r="AR53" s="22" t="str">
        <f t="shared" si="17"/>
        <v xml:space="preserve"> </v>
      </c>
      <c r="AS53" s="27">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7" t="str">
        <f t="shared" si="0"/>
        <v/>
      </c>
      <c r="Q54" s="14" t="str">
        <f>IF(ISNA(VLOOKUP(P54,Lookup!$B$7:$C$160,2,0)),"",VLOOKUP(P54,Lookup!$B$7:$C$160,2,0))</f>
        <v/>
      </c>
      <c r="R54" s="27"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7" t="str">
        <f t="shared" si="13"/>
        <v xml:space="preserve"> </v>
      </c>
      <c r="AO54" s="27" t="str">
        <f t="shared" si="14"/>
        <v xml:space="preserve"> </v>
      </c>
      <c r="AP54" s="27" t="str">
        <f t="shared" si="15"/>
        <v xml:space="preserve"> </v>
      </c>
      <c r="AQ54" s="27" t="str">
        <f t="shared" si="16"/>
        <v xml:space="preserve"> </v>
      </c>
      <c r="AR54" s="22" t="str">
        <f t="shared" si="17"/>
        <v xml:space="preserve"> </v>
      </c>
      <c r="AS54" s="27">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7" t="str">
        <f t="shared" si="0"/>
        <v/>
      </c>
      <c r="Q55" s="14" t="str">
        <f>IF(ISNA(VLOOKUP(P55,Lookup!$B$7:$C$160,2,0)),"",VLOOKUP(P55,Lookup!$B$7:$C$160,2,0))</f>
        <v/>
      </c>
      <c r="R55" s="27"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7" t="str">
        <f t="shared" si="13"/>
        <v xml:space="preserve"> </v>
      </c>
      <c r="AO55" s="27" t="str">
        <f t="shared" si="14"/>
        <v xml:space="preserve"> </v>
      </c>
      <c r="AP55" s="27" t="str">
        <f t="shared" si="15"/>
        <v xml:space="preserve"> </v>
      </c>
      <c r="AQ55" s="27" t="str">
        <f t="shared" si="16"/>
        <v xml:space="preserve"> </v>
      </c>
      <c r="AR55" s="22" t="str">
        <f t="shared" si="17"/>
        <v xml:space="preserve"> </v>
      </c>
      <c r="AS55" s="27">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7" t="str">
        <f t="shared" si="0"/>
        <v/>
      </c>
      <c r="Q56" s="14" t="str">
        <f>IF(ISNA(VLOOKUP(P56,Lookup!$B$7:$C$160,2,0)),"",VLOOKUP(P56,Lookup!$B$7:$C$160,2,0))</f>
        <v/>
      </c>
      <c r="R56" s="27"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7" t="str">
        <f t="shared" si="13"/>
        <v xml:space="preserve"> </v>
      </c>
      <c r="AO56" s="27" t="str">
        <f t="shared" si="14"/>
        <v xml:space="preserve"> </v>
      </c>
      <c r="AP56" s="27" t="str">
        <f t="shared" si="15"/>
        <v xml:space="preserve"> </v>
      </c>
      <c r="AQ56" s="27" t="str">
        <f t="shared" si="16"/>
        <v xml:space="preserve"> </v>
      </c>
      <c r="AR56" s="22" t="str">
        <f t="shared" si="17"/>
        <v xml:space="preserve"> </v>
      </c>
      <c r="AS56" s="27">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7" t="str">
        <f t="shared" si="0"/>
        <v/>
      </c>
      <c r="Q57" s="14" t="str">
        <f>IF(ISNA(VLOOKUP(P57,Lookup!$B$7:$C$160,2,0)),"",VLOOKUP(P57,Lookup!$B$7:$C$160,2,0))</f>
        <v/>
      </c>
      <c r="R57" s="27"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7" t="str">
        <f t="shared" si="13"/>
        <v xml:space="preserve"> </v>
      </c>
      <c r="AO57" s="27" t="str">
        <f t="shared" si="14"/>
        <v xml:space="preserve"> </v>
      </c>
      <c r="AP57" s="27" t="str">
        <f t="shared" si="15"/>
        <v xml:space="preserve"> </v>
      </c>
      <c r="AQ57" s="27" t="str">
        <f t="shared" si="16"/>
        <v xml:space="preserve"> </v>
      </c>
      <c r="AR57" s="22" t="str">
        <f t="shared" si="17"/>
        <v xml:space="preserve"> </v>
      </c>
      <c r="AS57" s="27">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7" t="str">
        <f t="shared" si="0"/>
        <v/>
      </c>
      <c r="Q58" s="14" t="str">
        <f>IF(ISNA(VLOOKUP(P58,Lookup!$B$7:$C$160,2,0)),"",VLOOKUP(P58,Lookup!$B$7:$C$160,2,0))</f>
        <v/>
      </c>
      <c r="R58" s="27"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7" t="str">
        <f t="shared" si="13"/>
        <v xml:space="preserve"> </v>
      </c>
      <c r="AO58" s="27" t="str">
        <f t="shared" si="14"/>
        <v xml:space="preserve"> </v>
      </c>
      <c r="AP58" s="27" t="str">
        <f t="shared" si="15"/>
        <v xml:space="preserve"> </v>
      </c>
      <c r="AQ58" s="27" t="str">
        <f t="shared" si="16"/>
        <v xml:space="preserve"> </v>
      </c>
      <c r="AR58" s="22" t="str">
        <f t="shared" si="17"/>
        <v xml:space="preserve"> </v>
      </c>
      <c r="AS58" s="27">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7" t="str">
        <f t="shared" si="0"/>
        <v/>
      </c>
      <c r="Q59" s="14" t="str">
        <f>IF(ISNA(VLOOKUP(P59,Lookup!$B$7:$C$160,2,0)),"",VLOOKUP(P59,Lookup!$B$7:$C$160,2,0))</f>
        <v/>
      </c>
      <c r="R59" s="27"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7" t="str">
        <f t="shared" si="13"/>
        <v xml:space="preserve"> </v>
      </c>
      <c r="AO59" s="27" t="str">
        <f t="shared" si="14"/>
        <v xml:space="preserve"> </v>
      </c>
      <c r="AP59" s="27" t="str">
        <f t="shared" si="15"/>
        <v xml:space="preserve"> </v>
      </c>
      <c r="AQ59" s="27" t="str">
        <f t="shared" si="16"/>
        <v xml:space="preserve"> </v>
      </c>
      <c r="AR59" s="22" t="str">
        <f t="shared" si="17"/>
        <v xml:space="preserve"> </v>
      </c>
      <c r="AS59" s="27">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7" t="str">
        <f t="shared" si="0"/>
        <v/>
      </c>
      <c r="Q60" s="14" t="str">
        <f>IF(ISNA(VLOOKUP(P60,Lookup!$B$7:$C$160,2,0)),"",VLOOKUP(P60,Lookup!$B$7:$C$160,2,0))</f>
        <v/>
      </c>
      <c r="R60" s="27"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7" t="str">
        <f t="shared" si="13"/>
        <v xml:space="preserve"> </v>
      </c>
      <c r="AO60" s="27" t="str">
        <f t="shared" si="14"/>
        <v xml:space="preserve"> </v>
      </c>
      <c r="AP60" s="27" t="str">
        <f t="shared" si="15"/>
        <v xml:space="preserve"> </v>
      </c>
      <c r="AQ60" s="27" t="str">
        <f t="shared" si="16"/>
        <v xml:space="preserve"> </v>
      </c>
      <c r="AR60" s="22" t="str">
        <f t="shared" si="17"/>
        <v xml:space="preserve"> </v>
      </c>
      <c r="AS60" s="27">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7" t="str">
        <f t="shared" si="0"/>
        <v/>
      </c>
      <c r="Q61" s="14" t="str">
        <f>IF(ISNA(VLOOKUP(P61,Lookup!$B$7:$C$160,2,0)),"",VLOOKUP(P61,Lookup!$B$7:$C$160,2,0))</f>
        <v/>
      </c>
      <c r="R61" s="27"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7" t="str">
        <f t="shared" si="13"/>
        <v xml:space="preserve"> </v>
      </c>
      <c r="AO61" s="27" t="str">
        <f t="shared" si="14"/>
        <v xml:space="preserve"> </v>
      </c>
      <c r="AP61" s="27" t="str">
        <f t="shared" si="15"/>
        <v xml:space="preserve"> </v>
      </c>
      <c r="AQ61" s="27" t="str">
        <f t="shared" si="16"/>
        <v xml:space="preserve"> </v>
      </c>
      <c r="AR61" s="22" t="str">
        <f t="shared" si="17"/>
        <v xml:space="preserve"> </v>
      </c>
      <c r="AS61" s="27">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7" t="str">
        <f t="shared" si="0"/>
        <v/>
      </c>
      <c r="Q62" s="14" t="str">
        <f>IF(ISNA(VLOOKUP(P62,Lookup!$B$7:$C$160,2,0)),"",VLOOKUP(P62,Lookup!$B$7:$C$160,2,0))</f>
        <v/>
      </c>
      <c r="R62" s="27"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7" t="str">
        <f t="shared" si="13"/>
        <v xml:space="preserve"> </v>
      </c>
      <c r="AO62" s="27" t="str">
        <f t="shared" si="14"/>
        <v xml:space="preserve"> </v>
      </c>
      <c r="AP62" s="27" t="str">
        <f t="shared" si="15"/>
        <v xml:space="preserve"> </v>
      </c>
      <c r="AQ62" s="27" t="str">
        <f t="shared" si="16"/>
        <v xml:space="preserve"> </v>
      </c>
      <c r="AR62" s="22" t="str">
        <f t="shared" si="17"/>
        <v xml:space="preserve"> </v>
      </c>
      <c r="AS62" s="27">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7" t="str">
        <f t="shared" si="0"/>
        <v/>
      </c>
      <c r="Q63" s="14" t="str">
        <f>IF(ISNA(VLOOKUP(P63,Lookup!$B$7:$C$160,2,0)),"",VLOOKUP(P63,Lookup!$B$7:$C$160,2,0))</f>
        <v/>
      </c>
      <c r="R63" s="27"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7" t="str">
        <f t="shared" si="13"/>
        <v xml:space="preserve"> </v>
      </c>
      <c r="AO63" s="27" t="str">
        <f t="shared" si="14"/>
        <v xml:space="preserve"> </v>
      </c>
      <c r="AP63" s="27" t="str">
        <f t="shared" si="15"/>
        <v xml:space="preserve"> </v>
      </c>
      <c r="AQ63" s="27" t="str">
        <f t="shared" si="16"/>
        <v xml:space="preserve"> </v>
      </c>
      <c r="AR63" s="22" t="str">
        <f t="shared" si="17"/>
        <v xml:space="preserve"> </v>
      </c>
      <c r="AS63" s="27">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7" t="str">
        <f t="shared" si="0"/>
        <v/>
      </c>
      <c r="Q64" s="14" t="str">
        <f>IF(ISNA(VLOOKUP(P64,Lookup!$B$7:$C$160,2,0)),"",VLOOKUP(P64,Lookup!$B$7:$C$160,2,0))</f>
        <v/>
      </c>
      <c r="R64" s="27"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7" t="str">
        <f t="shared" si="13"/>
        <v xml:space="preserve"> </v>
      </c>
      <c r="AO64" s="27" t="str">
        <f t="shared" si="14"/>
        <v xml:space="preserve"> </v>
      </c>
      <c r="AP64" s="27" t="str">
        <f t="shared" si="15"/>
        <v xml:space="preserve"> </v>
      </c>
      <c r="AQ64" s="27" t="str">
        <f t="shared" si="16"/>
        <v xml:space="preserve"> </v>
      </c>
      <c r="AR64" s="22" t="str">
        <f t="shared" si="17"/>
        <v xml:space="preserve"> </v>
      </c>
      <c r="AS64" s="27">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7" t="str">
        <f t="shared" si="0"/>
        <v/>
      </c>
      <c r="Q65" s="14" t="str">
        <f>IF(ISNA(VLOOKUP(P65,Lookup!$B$7:$C$160,2,0)),"",VLOOKUP(P65,Lookup!$B$7:$C$160,2,0))</f>
        <v/>
      </c>
      <c r="R65" s="27"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7" t="str">
        <f t="shared" si="13"/>
        <v xml:space="preserve"> </v>
      </c>
      <c r="AO65" s="27" t="str">
        <f t="shared" si="14"/>
        <v xml:space="preserve"> </v>
      </c>
      <c r="AP65" s="27" t="str">
        <f t="shared" si="15"/>
        <v xml:space="preserve"> </v>
      </c>
      <c r="AQ65" s="27" t="str">
        <f t="shared" si="16"/>
        <v xml:space="preserve"> </v>
      </c>
      <c r="AR65" s="22" t="str">
        <f t="shared" si="17"/>
        <v xml:space="preserve"> </v>
      </c>
      <c r="AS65" s="27">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7" t="str">
        <f t="shared" si="0"/>
        <v/>
      </c>
      <c r="Q66" s="14" t="str">
        <f>IF(ISNA(VLOOKUP(P66,Lookup!$B$7:$C$160,2,0)),"",VLOOKUP(P66,Lookup!$B$7:$C$160,2,0))</f>
        <v/>
      </c>
      <c r="R66" s="27"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7" t="str">
        <f t="shared" si="13"/>
        <v xml:space="preserve"> </v>
      </c>
      <c r="AO66" s="27" t="str">
        <f t="shared" si="14"/>
        <v xml:space="preserve"> </v>
      </c>
      <c r="AP66" s="27" t="str">
        <f t="shared" si="15"/>
        <v xml:space="preserve"> </v>
      </c>
      <c r="AQ66" s="27" t="str">
        <f t="shared" si="16"/>
        <v xml:space="preserve"> </v>
      </c>
      <c r="AR66" s="22" t="str">
        <f t="shared" si="17"/>
        <v xml:space="preserve"> </v>
      </c>
      <c r="AS66" s="27">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7" t="str">
        <f t="shared" si="0"/>
        <v/>
      </c>
      <c r="Q67" s="14" t="str">
        <f>IF(ISNA(VLOOKUP(P67,Lookup!$B$7:$C$160,2,0)),"",VLOOKUP(P67,Lookup!$B$7:$C$160,2,0))</f>
        <v/>
      </c>
      <c r="R67" s="27"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7" t="str">
        <f t="shared" si="13"/>
        <v xml:space="preserve"> </v>
      </c>
      <c r="AO67" s="27" t="str">
        <f t="shared" si="14"/>
        <v xml:space="preserve"> </v>
      </c>
      <c r="AP67" s="27" t="str">
        <f t="shared" si="15"/>
        <v xml:space="preserve"> </v>
      </c>
      <c r="AQ67" s="27" t="str">
        <f t="shared" si="16"/>
        <v xml:space="preserve"> </v>
      </c>
      <c r="AR67" s="22" t="str">
        <f t="shared" si="17"/>
        <v xml:space="preserve"> </v>
      </c>
      <c r="AS67" s="27">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7" t="str">
        <f t="shared" si="0"/>
        <v/>
      </c>
      <c r="Q68" s="14" t="str">
        <f>IF(ISNA(VLOOKUP(P68,Lookup!$B$7:$C$160,2,0)),"",VLOOKUP(P68,Lookup!$B$7:$C$160,2,0))</f>
        <v/>
      </c>
      <c r="R68" s="27"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7" t="str">
        <f t="shared" si="13"/>
        <v xml:space="preserve"> </v>
      </c>
      <c r="AO68" s="27" t="str">
        <f t="shared" si="14"/>
        <v xml:space="preserve"> </v>
      </c>
      <c r="AP68" s="27" t="str">
        <f t="shared" si="15"/>
        <v xml:space="preserve"> </v>
      </c>
      <c r="AQ68" s="27" t="str">
        <f t="shared" si="16"/>
        <v xml:space="preserve"> </v>
      </c>
      <c r="AR68" s="22" t="str">
        <f t="shared" si="17"/>
        <v xml:space="preserve"> </v>
      </c>
      <c r="AS68" s="27">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7" t="str">
        <f t="shared" si="0"/>
        <v/>
      </c>
      <c r="Q69" s="14" t="str">
        <f>IF(ISNA(VLOOKUP(P69,Lookup!$B$7:$C$160,2,0)),"",VLOOKUP(P69,Lookup!$B$7:$C$160,2,0))</f>
        <v/>
      </c>
      <c r="R69" s="27"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7" t="str">
        <f t="shared" si="13"/>
        <v xml:space="preserve"> </v>
      </c>
      <c r="AO69" s="27" t="str">
        <f t="shared" si="14"/>
        <v xml:space="preserve"> </v>
      </c>
      <c r="AP69" s="27" t="str">
        <f t="shared" si="15"/>
        <v xml:space="preserve"> </v>
      </c>
      <c r="AQ69" s="27" t="str">
        <f t="shared" si="16"/>
        <v xml:space="preserve"> </v>
      </c>
      <c r="AR69" s="22" t="str">
        <f t="shared" si="17"/>
        <v xml:space="preserve"> </v>
      </c>
      <c r="AS69" s="27">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7" t="str">
        <f t="shared" si="0"/>
        <v/>
      </c>
      <c r="Q70" s="14" t="str">
        <f>IF(ISNA(VLOOKUP(P70,Lookup!$B$7:$C$160,2,0)),"",VLOOKUP(P70,Lookup!$B$7:$C$160,2,0))</f>
        <v/>
      </c>
      <c r="R70" s="27"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7" t="str">
        <f t="shared" si="13"/>
        <v xml:space="preserve"> </v>
      </c>
      <c r="AO70" s="27" t="str">
        <f t="shared" si="14"/>
        <v xml:space="preserve"> </v>
      </c>
      <c r="AP70" s="27" t="str">
        <f t="shared" si="15"/>
        <v xml:space="preserve"> </v>
      </c>
      <c r="AQ70" s="27" t="str">
        <f t="shared" si="16"/>
        <v xml:space="preserve"> </v>
      </c>
      <c r="AR70" s="22" t="str">
        <f t="shared" si="17"/>
        <v xml:space="preserve"> </v>
      </c>
      <c r="AS70" s="27">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7" t="str">
        <f t="shared" si="0"/>
        <v/>
      </c>
      <c r="Q71" s="14" t="str">
        <f>IF(ISNA(VLOOKUP(P71,Lookup!$B$7:$C$160,2,0)),"",VLOOKUP(P71,Lookup!$B$7:$C$160,2,0))</f>
        <v/>
      </c>
      <c r="R71" s="27"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7" t="str">
        <f t="shared" si="13"/>
        <v xml:space="preserve"> </v>
      </c>
      <c r="AO71" s="27" t="str">
        <f t="shared" si="14"/>
        <v xml:space="preserve"> </v>
      </c>
      <c r="AP71" s="27" t="str">
        <f t="shared" si="15"/>
        <v xml:space="preserve"> </v>
      </c>
      <c r="AQ71" s="27" t="str">
        <f t="shared" si="16"/>
        <v xml:space="preserve"> </v>
      </c>
      <c r="AR71" s="22" t="str">
        <f t="shared" si="17"/>
        <v xml:space="preserve"> </v>
      </c>
      <c r="AS71" s="27">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7" t="str">
        <f t="shared" si="0"/>
        <v/>
      </c>
      <c r="Q72" s="14" t="str">
        <f>IF(ISNA(VLOOKUP(P72,Lookup!$B$7:$C$160,2,0)),"",VLOOKUP(P72,Lookup!$B$7:$C$160,2,0))</f>
        <v/>
      </c>
      <c r="R72" s="27"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7" t="str">
        <f t="shared" si="13"/>
        <v xml:space="preserve"> </v>
      </c>
      <c r="AO72" s="27" t="str">
        <f t="shared" si="14"/>
        <v xml:space="preserve"> </v>
      </c>
      <c r="AP72" s="27" t="str">
        <f t="shared" si="15"/>
        <v xml:space="preserve"> </v>
      </c>
      <c r="AQ72" s="27" t="str">
        <f t="shared" si="16"/>
        <v xml:space="preserve"> </v>
      </c>
      <c r="AR72" s="22" t="str">
        <f t="shared" si="17"/>
        <v xml:space="preserve"> </v>
      </c>
      <c r="AS72" s="27">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7" t="str">
        <f t="shared" si="0"/>
        <v/>
      </c>
      <c r="Q73" s="14" t="str">
        <f>IF(ISNA(VLOOKUP(P73,Lookup!$B$7:$C$160,2,0)),"",VLOOKUP(P73,Lookup!$B$7:$C$160,2,0))</f>
        <v/>
      </c>
      <c r="R73" s="27"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7" t="str">
        <f t="shared" si="13"/>
        <v xml:space="preserve"> </v>
      </c>
      <c r="AO73" s="27" t="str">
        <f t="shared" si="14"/>
        <v xml:space="preserve"> </v>
      </c>
      <c r="AP73" s="27" t="str">
        <f t="shared" si="15"/>
        <v xml:space="preserve"> </v>
      </c>
      <c r="AQ73" s="27" t="str">
        <f t="shared" si="16"/>
        <v xml:space="preserve"> </v>
      </c>
      <c r="AR73" s="22" t="str">
        <f t="shared" si="17"/>
        <v xml:space="preserve"> </v>
      </c>
      <c r="AS73" s="27">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7" t="str">
        <f t="shared" si="0"/>
        <v/>
      </c>
      <c r="Q74" s="14" t="str">
        <f>IF(ISNA(VLOOKUP(P74,Lookup!$B$7:$C$160,2,0)),"",VLOOKUP(P74,Lookup!$B$7:$C$160,2,0))</f>
        <v/>
      </c>
      <c r="R74" s="27"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7" t="str">
        <f t="shared" si="13"/>
        <v xml:space="preserve"> </v>
      </c>
      <c r="AO74" s="27" t="str">
        <f t="shared" si="14"/>
        <v xml:space="preserve"> </v>
      </c>
      <c r="AP74" s="27" t="str">
        <f t="shared" si="15"/>
        <v xml:space="preserve"> </v>
      </c>
      <c r="AQ74" s="27" t="str">
        <f t="shared" si="16"/>
        <v xml:space="preserve"> </v>
      </c>
      <c r="AR74" s="22" t="str">
        <f t="shared" si="17"/>
        <v xml:space="preserve"> </v>
      </c>
      <c r="AS74" s="27">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7" t="str">
        <f t="shared" si="0"/>
        <v/>
      </c>
      <c r="Q75" s="14" t="str">
        <f>IF(ISNA(VLOOKUP(P75,Lookup!$B$7:$C$160,2,0)),"",VLOOKUP(P75,Lookup!$B$7:$C$160,2,0))</f>
        <v/>
      </c>
      <c r="R75" s="27"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7" t="str">
        <f t="shared" si="13"/>
        <v xml:space="preserve"> </v>
      </c>
      <c r="AO75" s="27" t="str">
        <f t="shared" si="14"/>
        <v xml:space="preserve"> </v>
      </c>
      <c r="AP75" s="27" t="str">
        <f t="shared" si="15"/>
        <v xml:space="preserve"> </v>
      </c>
      <c r="AQ75" s="27" t="str">
        <f t="shared" si="16"/>
        <v xml:space="preserve"> </v>
      </c>
      <c r="AR75" s="22" t="str">
        <f t="shared" si="17"/>
        <v xml:space="preserve"> </v>
      </c>
      <c r="AS75" s="27">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7" t="str">
        <f t="shared" ref="O76:O139" si="20">N76</f>
        <v/>
      </c>
      <c r="Q76" s="14" t="str">
        <f>IF(ISNA(VLOOKUP(P76,Lookup!$B$7:$C$160,2,0)),"",VLOOKUP(P76,Lookup!$B$7:$C$160,2,0))</f>
        <v/>
      </c>
      <c r="R76" s="27"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7" t="str">
        <f t="shared" ref="AN76:AN139" si="33">IF(L76="N",1," ")</f>
        <v xml:space="preserve"> </v>
      </c>
      <c r="AO76" s="27" t="str">
        <f t="shared" ref="AO76:AO139" si="34">IF(L76="E",1," ")</f>
        <v xml:space="preserve"> </v>
      </c>
      <c r="AP76" s="27" t="str">
        <f t="shared" ref="AP76:AP139" si="35">IF(L76="S",1," ")</f>
        <v xml:space="preserve"> </v>
      </c>
      <c r="AQ76" s="27" t="str">
        <f t="shared" ref="AQ76:AQ139" si="36">IF(L76="W",1," ")</f>
        <v xml:space="preserve"> </v>
      </c>
      <c r="AR76" s="22" t="str">
        <f t="shared" ref="AR76:AR139" si="37">IF($K76=-99,1," ")</f>
        <v xml:space="preserve"> </v>
      </c>
      <c r="AS76" s="27">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7" t="str">
        <f t="shared" si="20"/>
        <v/>
      </c>
      <c r="Q77" s="14" t="str">
        <f>IF(ISNA(VLOOKUP(P77,Lookup!$B$7:$C$160,2,0)),"",VLOOKUP(P77,Lookup!$B$7:$C$160,2,0))</f>
        <v/>
      </c>
      <c r="R77" s="27"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7" t="str">
        <f t="shared" si="33"/>
        <v xml:space="preserve"> </v>
      </c>
      <c r="AO77" s="27" t="str">
        <f t="shared" si="34"/>
        <v xml:space="preserve"> </v>
      </c>
      <c r="AP77" s="27" t="str">
        <f t="shared" si="35"/>
        <v xml:space="preserve"> </v>
      </c>
      <c r="AQ77" s="27" t="str">
        <f t="shared" si="36"/>
        <v xml:space="preserve"> </v>
      </c>
      <c r="AR77" s="22" t="str">
        <f t="shared" si="37"/>
        <v xml:space="preserve"> </v>
      </c>
      <c r="AS77" s="27">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7" t="str">
        <f t="shared" si="20"/>
        <v/>
      </c>
      <c r="Q78" s="14" t="str">
        <f>IF(ISNA(VLOOKUP(P78,Lookup!$B$7:$C$160,2,0)),"",VLOOKUP(P78,Lookup!$B$7:$C$160,2,0))</f>
        <v/>
      </c>
      <c r="R78" s="27"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7" t="str">
        <f t="shared" si="33"/>
        <v xml:space="preserve"> </v>
      </c>
      <c r="AO78" s="27" t="str">
        <f t="shared" si="34"/>
        <v xml:space="preserve"> </v>
      </c>
      <c r="AP78" s="27" t="str">
        <f t="shared" si="35"/>
        <v xml:space="preserve"> </v>
      </c>
      <c r="AQ78" s="27" t="str">
        <f t="shared" si="36"/>
        <v xml:space="preserve"> </v>
      </c>
      <c r="AR78" s="22" t="str">
        <f t="shared" si="37"/>
        <v xml:space="preserve"> </v>
      </c>
      <c r="AS78" s="27">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7" t="str">
        <f t="shared" si="20"/>
        <v/>
      </c>
      <c r="Q79" s="14" t="str">
        <f>IF(ISNA(VLOOKUP(P79,Lookup!$B$7:$C$160,2,0)),"",VLOOKUP(P79,Lookup!$B$7:$C$160,2,0))</f>
        <v/>
      </c>
      <c r="R79" s="27"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7" t="str">
        <f t="shared" si="33"/>
        <v xml:space="preserve"> </v>
      </c>
      <c r="AO79" s="27" t="str">
        <f t="shared" si="34"/>
        <v xml:space="preserve"> </v>
      </c>
      <c r="AP79" s="27" t="str">
        <f t="shared" si="35"/>
        <v xml:space="preserve"> </v>
      </c>
      <c r="AQ79" s="27" t="str">
        <f t="shared" si="36"/>
        <v xml:space="preserve"> </v>
      </c>
      <c r="AR79" s="22" t="str">
        <f t="shared" si="37"/>
        <v xml:space="preserve"> </v>
      </c>
      <c r="AS79" s="27">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7" t="str">
        <f t="shared" si="20"/>
        <v/>
      </c>
      <c r="Q80" s="14" t="str">
        <f>IF(ISNA(VLOOKUP(P80,Lookup!$B$7:$C$160,2,0)),"",VLOOKUP(P80,Lookup!$B$7:$C$160,2,0))</f>
        <v/>
      </c>
      <c r="R80" s="27"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7" t="str">
        <f t="shared" si="33"/>
        <v xml:space="preserve"> </v>
      </c>
      <c r="AO80" s="27" t="str">
        <f t="shared" si="34"/>
        <v xml:space="preserve"> </v>
      </c>
      <c r="AP80" s="27" t="str">
        <f t="shared" si="35"/>
        <v xml:space="preserve"> </v>
      </c>
      <c r="AQ80" s="27" t="str">
        <f t="shared" si="36"/>
        <v xml:space="preserve"> </v>
      </c>
      <c r="AR80" s="22" t="str">
        <f t="shared" si="37"/>
        <v xml:space="preserve"> </v>
      </c>
      <c r="AS80" s="27">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7" t="str">
        <f t="shared" si="20"/>
        <v/>
      </c>
      <c r="Q81" s="14" t="str">
        <f>IF(ISNA(VLOOKUP(P81,Lookup!$B$7:$C$160,2,0)),"",VLOOKUP(P81,Lookup!$B$7:$C$160,2,0))</f>
        <v/>
      </c>
      <c r="R81" s="27"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7" t="str">
        <f t="shared" si="33"/>
        <v xml:space="preserve"> </v>
      </c>
      <c r="AO81" s="27" t="str">
        <f t="shared" si="34"/>
        <v xml:space="preserve"> </v>
      </c>
      <c r="AP81" s="27" t="str">
        <f t="shared" si="35"/>
        <v xml:space="preserve"> </v>
      </c>
      <c r="AQ81" s="27" t="str">
        <f t="shared" si="36"/>
        <v xml:space="preserve"> </v>
      </c>
      <c r="AR81" s="22" t="str">
        <f t="shared" si="37"/>
        <v xml:space="preserve"> </v>
      </c>
      <c r="AS81" s="27">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7" t="str">
        <f t="shared" si="20"/>
        <v/>
      </c>
      <c r="Q82" s="14" t="str">
        <f>IF(ISNA(VLOOKUP(P82,Lookup!$B$7:$C$160,2,0)),"",VLOOKUP(P82,Lookup!$B$7:$C$160,2,0))</f>
        <v/>
      </c>
      <c r="R82" s="27"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7" t="str">
        <f t="shared" si="33"/>
        <v xml:space="preserve"> </v>
      </c>
      <c r="AO82" s="27" t="str">
        <f t="shared" si="34"/>
        <v xml:space="preserve"> </v>
      </c>
      <c r="AP82" s="27" t="str">
        <f t="shared" si="35"/>
        <v xml:space="preserve"> </v>
      </c>
      <c r="AQ82" s="27" t="str">
        <f t="shared" si="36"/>
        <v xml:space="preserve"> </v>
      </c>
      <c r="AR82" s="22" t="str">
        <f t="shared" si="37"/>
        <v xml:space="preserve"> </v>
      </c>
      <c r="AS82" s="27">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7" t="str">
        <f t="shared" si="20"/>
        <v/>
      </c>
      <c r="Q83" s="14" t="str">
        <f>IF(ISNA(VLOOKUP(P83,Lookup!$B$7:$C$160,2,0)),"",VLOOKUP(P83,Lookup!$B$7:$C$160,2,0))</f>
        <v/>
      </c>
      <c r="R83" s="27"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7" t="str">
        <f t="shared" si="33"/>
        <v xml:space="preserve"> </v>
      </c>
      <c r="AO83" s="27" t="str">
        <f t="shared" si="34"/>
        <v xml:space="preserve"> </v>
      </c>
      <c r="AP83" s="27" t="str">
        <f t="shared" si="35"/>
        <v xml:space="preserve"> </v>
      </c>
      <c r="AQ83" s="27" t="str">
        <f t="shared" si="36"/>
        <v xml:space="preserve"> </v>
      </c>
      <c r="AR83" s="22" t="str">
        <f t="shared" si="37"/>
        <v xml:space="preserve"> </v>
      </c>
      <c r="AS83" s="27">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7" t="str">
        <f t="shared" si="20"/>
        <v/>
      </c>
      <c r="Q84" s="14" t="str">
        <f>IF(ISNA(VLOOKUP(P84,Lookup!$B$7:$C$160,2,0)),"",VLOOKUP(P84,Lookup!$B$7:$C$160,2,0))</f>
        <v/>
      </c>
      <c r="R84" s="27"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7" t="str">
        <f t="shared" si="33"/>
        <v xml:space="preserve"> </v>
      </c>
      <c r="AO84" s="27" t="str">
        <f t="shared" si="34"/>
        <v xml:space="preserve"> </v>
      </c>
      <c r="AP84" s="27" t="str">
        <f t="shared" si="35"/>
        <v xml:space="preserve"> </v>
      </c>
      <c r="AQ84" s="27" t="str">
        <f t="shared" si="36"/>
        <v xml:space="preserve"> </v>
      </c>
      <c r="AR84" s="22" t="str">
        <f t="shared" si="37"/>
        <v xml:space="preserve"> </v>
      </c>
      <c r="AS84" s="27">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7" t="str">
        <f t="shared" si="20"/>
        <v/>
      </c>
      <c r="Q85" s="14" t="str">
        <f>IF(ISNA(VLOOKUP(P85,Lookup!$B$7:$C$160,2,0)),"",VLOOKUP(P85,Lookup!$B$7:$C$160,2,0))</f>
        <v/>
      </c>
      <c r="R85" s="27"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7" t="str">
        <f t="shared" si="33"/>
        <v xml:space="preserve"> </v>
      </c>
      <c r="AO85" s="27" t="str">
        <f t="shared" si="34"/>
        <v xml:space="preserve"> </v>
      </c>
      <c r="AP85" s="27" t="str">
        <f t="shared" si="35"/>
        <v xml:space="preserve"> </v>
      </c>
      <c r="AQ85" s="27" t="str">
        <f t="shared" si="36"/>
        <v xml:space="preserve"> </v>
      </c>
      <c r="AR85" s="22" t="str">
        <f t="shared" si="37"/>
        <v xml:space="preserve"> </v>
      </c>
      <c r="AS85" s="27">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7" t="str">
        <f t="shared" si="20"/>
        <v/>
      </c>
      <c r="Q86" s="14" t="str">
        <f>IF(ISNA(VLOOKUP(P86,Lookup!$B$7:$C$160,2,0)),"",VLOOKUP(P86,Lookup!$B$7:$C$160,2,0))</f>
        <v/>
      </c>
      <c r="R86" s="27"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7" t="str">
        <f t="shared" si="33"/>
        <v xml:space="preserve"> </v>
      </c>
      <c r="AO86" s="27" t="str">
        <f t="shared" si="34"/>
        <v xml:space="preserve"> </v>
      </c>
      <c r="AP86" s="27" t="str">
        <f t="shared" si="35"/>
        <v xml:space="preserve"> </v>
      </c>
      <c r="AQ86" s="27" t="str">
        <f t="shared" si="36"/>
        <v xml:space="preserve"> </v>
      </c>
      <c r="AR86" s="22" t="str">
        <f t="shared" si="37"/>
        <v xml:space="preserve"> </v>
      </c>
      <c r="AS86" s="27">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7" t="str">
        <f t="shared" si="20"/>
        <v/>
      </c>
      <c r="Q87" s="14" t="str">
        <f>IF(ISNA(VLOOKUP(P87,Lookup!$B$7:$C$160,2,0)),"",VLOOKUP(P87,Lookup!$B$7:$C$160,2,0))</f>
        <v/>
      </c>
      <c r="R87" s="27"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7" t="str">
        <f t="shared" si="33"/>
        <v xml:space="preserve"> </v>
      </c>
      <c r="AO87" s="27" t="str">
        <f t="shared" si="34"/>
        <v xml:space="preserve"> </v>
      </c>
      <c r="AP87" s="27" t="str">
        <f t="shared" si="35"/>
        <v xml:space="preserve"> </v>
      </c>
      <c r="AQ87" s="27" t="str">
        <f t="shared" si="36"/>
        <v xml:space="preserve"> </v>
      </c>
      <c r="AR87" s="22" t="str">
        <f t="shared" si="37"/>
        <v xml:space="preserve"> </v>
      </c>
      <c r="AS87" s="27">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7" t="str">
        <f t="shared" si="20"/>
        <v/>
      </c>
      <c r="Q88" s="14" t="str">
        <f>IF(ISNA(VLOOKUP(P88,Lookup!$B$7:$C$160,2,0)),"",VLOOKUP(P88,Lookup!$B$7:$C$160,2,0))</f>
        <v/>
      </c>
      <c r="R88" s="27"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7" t="str">
        <f t="shared" si="33"/>
        <v xml:space="preserve"> </v>
      </c>
      <c r="AO88" s="27" t="str">
        <f t="shared" si="34"/>
        <v xml:space="preserve"> </v>
      </c>
      <c r="AP88" s="27" t="str">
        <f t="shared" si="35"/>
        <v xml:space="preserve"> </v>
      </c>
      <c r="AQ88" s="27" t="str">
        <f t="shared" si="36"/>
        <v xml:space="preserve"> </v>
      </c>
      <c r="AR88" s="22" t="str">
        <f t="shared" si="37"/>
        <v xml:space="preserve"> </v>
      </c>
      <c r="AS88" s="27">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7" t="str">
        <f t="shared" si="20"/>
        <v/>
      </c>
      <c r="Q89" s="14" t="str">
        <f>IF(ISNA(VLOOKUP(P89,Lookup!$B$7:$C$160,2,0)),"",VLOOKUP(P89,Lookup!$B$7:$C$160,2,0))</f>
        <v/>
      </c>
      <c r="R89" s="27"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7" t="str">
        <f t="shared" si="33"/>
        <v xml:space="preserve"> </v>
      </c>
      <c r="AO89" s="27" t="str">
        <f t="shared" si="34"/>
        <v xml:space="preserve"> </v>
      </c>
      <c r="AP89" s="27" t="str">
        <f t="shared" si="35"/>
        <v xml:space="preserve"> </v>
      </c>
      <c r="AQ89" s="27" t="str">
        <f t="shared" si="36"/>
        <v xml:space="preserve"> </v>
      </c>
      <c r="AR89" s="22" t="str">
        <f t="shared" si="37"/>
        <v xml:space="preserve"> </v>
      </c>
      <c r="AS89" s="27">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7" t="str">
        <f t="shared" si="20"/>
        <v/>
      </c>
      <c r="Q90" s="14" t="str">
        <f>IF(ISNA(VLOOKUP(P90,Lookup!$B$7:$C$160,2,0)),"",VLOOKUP(P90,Lookup!$B$7:$C$160,2,0))</f>
        <v/>
      </c>
      <c r="R90" s="27"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7" t="str">
        <f t="shared" si="33"/>
        <v xml:space="preserve"> </v>
      </c>
      <c r="AO90" s="27" t="str">
        <f t="shared" si="34"/>
        <v xml:space="preserve"> </v>
      </c>
      <c r="AP90" s="27" t="str">
        <f t="shared" si="35"/>
        <v xml:space="preserve"> </v>
      </c>
      <c r="AQ90" s="27" t="str">
        <f t="shared" si="36"/>
        <v xml:space="preserve"> </v>
      </c>
      <c r="AR90" s="22" t="str">
        <f t="shared" si="37"/>
        <v xml:space="preserve"> </v>
      </c>
      <c r="AS90" s="27">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7" t="str">
        <f t="shared" si="20"/>
        <v/>
      </c>
      <c r="Q91" s="14" t="str">
        <f>IF(ISNA(VLOOKUP(P91,Lookup!$B$7:$C$160,2,0)),"",VLOOKUP(P91,Lookup!$B$7:$C$160,2,0))</f>
        <v/>
      </c>
      <c r="R91" s="27"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7" t="str">
        <f t="shared" si="33"/>
        <v xml:space="preserve"> </v>
      </c>
      <c r="AO91" s="27" t="str">
        <f t="shared" si="34"/>
        <v xml:space="preserve"> </v>
      </c>
      <c r="AP91" s="27" t="str">
        <f t="shared" si="35"/>
        <v xml:space="preserve"> </v>
      </c>
      <c r="AQ91" s="27" t="str">
        <f t="shared" si="36"/>
        <v xml:space="preserve"> </v>
      </c>
      <c r="AR91" s="22" t="str">
        <f t="shared" si="37"/>
        <v xml:space="preserve"> </v>
      </c>
      <c r="AS91" s="27">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7" t="str">
        <f t="shared" si="20"/>
        <v/>
      </c>
      <c r="Q92" s="14" t="str">
        <f>IF(ISNA(VLOOKUP(P92,Lookup!$B$7:$C$160,2,0)),"",VLOOKUP(P92,Lookup!$B$7:$C$160,2,0))</f>
        <v/>
      </c>
      <c r="R92" s="27"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7" t="str">
        <f t="shared" si="33"/>
        <v xml:space="preserve"> </v>
      </c>
      <c r="AO92" s="27" t="str">
        <f t="shared" si="34"/>
        <v xml:space="preserve"> </v>
      </c>
      <c r="AP92" s="27" t="str">
        <f t="shared" si="35"/>
        <v xml:space="preserve"> </v>
      </c>
      <c r="AQ92" s="27" t="str">
        <f t="shared" si="36"/>
        <v xml:space="preserve"> </v>
      </c>
      <c r="AR92" s="22" t="str">
        <f t="shared" si="37"/>
        <v xml:space="preserve"> </v>
      </c>
      <c r="AS92" s="27">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7" t="str">
        <f t="shared" si="20"/>
        <v/>
      </c>
      <c r="Q93" s="14" t="str">
        <f>IF(ISNA(VLOOKUP(P93,Lookup!$B$7:$C$160,2,0)),"",VLOOKUP(P93,Lookup!$B$7:$C$160,2,0))</f>
        <v/>
      </c>
      <c r="R93" s="27"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7" t="str">
        <f t="shared" si="33"/>
        <v xml:space="preserve"> </v>
      </c>
      <c r="AO93" s="27" t="str">
        <f t="shared" si="34"/>
        <v xml:space="preserve"> </v>
      </c>
      <c r="AP93" s="27" t="str">
        <f t="shared" si="35"/>
        <v xml:space="preserve"> </v>
      </c>
      <c r="AQ93" s="27" t="str">
        <f t="shared" si="36"/>
        <v xml:space="preserve"> </v>
      </c>
      <c r="AR93" s="22" t="str">
        <f t="shared" si="37"/>
        <v xml:space="preserve"> </v>
      </c>
      <c r="AS93" s="27">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7" t="str">
        <f t="shared" si="20"/>
        <v/>
      </c>
      <c r="Q94" s="14" t="str">
        <f>IF(ISNA(VLOOKUP(P94,Lookup!$B$7:$C$160,2,0)),"",VLOOKUP(P94,Lookup!$B$7:$C$160,2,0))</f>
        <v/>
      </c>
      <c r="R94" s="27"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7" t="str">
        <f t="shared" si="33"/>
        <v xml:space="preserve"> </v>
      </c>
      <c r="AO94" s="27" t="str">
        <f t="shared" si="34"/>
        <v xml:space="preserve"> </v>
      </c>
      <c r="AP94" s="27" t="str">
        <f t="shared" si="35"/>
        <v xml:space="preserve"> </v>
      </c>
      <c r="AQ94" s="27" t="str">
        <f t="shared" si="36"/>
        <v xml:space="preserve"> </v>
      </c>
      <c r="AR94" s="22" t="str">
        <f t="shared" si="37"/>
        <v xml:space="preserve"> </v>
      </c>
      <c r="AS94" s="27">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7" t="str">
        <f t="shared" si="20"/>
        <v/>
      </c>
      <c r="Q95" s="14" t="str">
        <f>IF(ISNA(VLOOKUP(P95,Lookup!$B$7:$C$160,2,0)),"",VLOOKUP(P95,Lookup!$B$7:$C$160,2,0))</f>
        <v/>
      </c>
      <c r="R95" s="27"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7" t="str">
        <f t="shared" si="33"/>
        <v xml:space="preserve"> </v>
      </c>
      <c r="AO95" s="27" t="str">
        <f t="shared" si="34"/>
        <v xml:space="preserve"> </v>
      </c>
      <c r="AP95" s="27" t="str">
        <f t="shared" si="35"/>
        <v xml:space="preserve"> </v>
      </c>
      <c r="AQ95" s="27" t="str">
        <f t="shared" si="36"/>
        <v xml:space="preserve"> </v>
      </c>
      <c r="AR95" s="22" t="str">
        <f t="shared" si="37"/>
        <v xml:space="preserve"> </v>
      </c>
      <c r="AS95" s="27">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7" t="str">
        <f t="shared" si="20"/>
        <v/>
      </c>
      <c r="Q96" s="14" t="str">
        <f>IF(ISNA(VLOOKUP(P96,Lookup!$B$7:$C$160,2,0)),"",VLOOKUP(P96,Lookup!$B$7:$C$160,2,0))</f>
        <v/>
      </c>
      <c r="R96" s="27"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7" t="str">
        <f t="shared" si="33"/>
        <v xml:space="preserve"> </v>
      </c>
      <c r="AO96" s="27" t="str">
        <f t="shared" si="34"/>
        <v xml:space="preserve"> </v>
      </c>
      <c r="AP96" s="27" t="str">
        <f t="shared" si="35"/>
        <v xml:space="preserve"> </v>
      </c>
      <c r="AQ96" s="27" t="str">
        <f t="shared" si="36"/>
        <v xml:space="preserve"> </v>
      </c>
      <c r="AR96" s="22" t="str">
        <f t="shared" si="37"/>
        <v xml:space="preserve"> </v>
      </c>
      <c r="AS96" s="27">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7" t="str">
        <f t="shared" si="20"/>
        <v/>
      </c>
      <c r="Q97" s="14" t="str">
        <f>IF(ISNA(VLOOKUP(P97,Lookup!$B$7:$C$160,2,0)),"",VLOOKUP(P97,Lookup!$B$7:$C$160,2,0))</f>
        <v/>
      </c>
      <c r="R97" s="27"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7" t="str">
        <f t="shared" si="33"/>
        <v xml:space="preserve"> </v>
      </c>
      <c r="AO97" s="27" t="str">
        <f t="shared" si="34"/>
        <v xml:space="preserve"> </v>
      </c>
      <c r="AP97" s="27" t="str">
        <f t="shared" si="35"/>
        <v xml:space="preserve"> </v>
      </c>
      <c r="AQ97" s="27" t="str">
        <f t="shared" si="36"/>
        <v xml:space="preserve"> </v>
      </c>
      <c r="AR97" s="22" t="str">
        <f t="shared" si="37"/>
        <v xml:space="preserve"> </v>
      </c>
      <c r="AS97" s="27">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7" t="str">
        <f t="shared" si="20"/>
        <v/>
      </c>
      <c r="Q98" s="14" t="str">
        <f>IF(ISNA(VLOOKUP(P98,Lookup!$B$7:$C$160,2,0)),"",VLOOKUP(P98,Lookup!$B$7:$C$160,2,0))</f>
        <v/>
      </c>
      <c r="R98" s="27"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7" t="str">
        <f t="shared" si="33"/>
        <v xml:space="preserve"> </v>
      </c>
      <c r="AO98" s="27" t="str">
        <f t="shared" si="34"/>
        <v xml:space="preserve"> </v>
      </c>
      <c r="AP98" s="27" t="str">
        <f t="shared" si="35"/>
        <v xml:space="preserve"> </v>
      </c>
      <c r="AQ98" s="27" t="str">
        <f t="shared" si="36"/>
        <v xml:space="preserve"> </v>
      </c>
      <c r="AR98" s="22" t="str">
        <f t="shared" si="37"/>
        <v xml:space="preserve"> </v>
      </c>
      <c r="AS98" s="27">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7" t="str">
        <f t="shared" si="20"/>
        <v/>
      </c>
      <c r="Q99" s="14" t="str">
        <f>IF(ISNA(VLOOKUP(P99,Lookup!$B$7:$C$160,2,0)),"",VLOOKUP(P99,Lookup!$B$7:$C$160,2,0))</f>
        <v/>
      </c>
      <c r="R99" s="27"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7" t="str">
        <f t="shared" si="33"/>
        <v xml:space="preserve"> </v>
      </c>
      <c r="AO99" s="27" t="str">
        <f t="shared" si="34"/>
        <v xml:space="preserve"> </v>
      </c>
      <c r="AP99" s="27" t="str">
        <f t="shared" si="35"/>
        <v xml:space="preserve"> </v>
      </c>
      <c r="AQ99" s="27" t="str">
        <f t="shared" si="36"/>
        <v xml:space="preserve"> </v>
      </c>
      <c r="AR99" s="22" t="str">
        <f t="shared" si="37"/>
        <v xml:space="preserve"> </v>
      </c>
      <c r="AS99" s="27">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7" t="str">
        <f t="shared" si="20"/>
        <v/>
      </c>
      <c r="Q100" s="14" t="str">
        <f>IF(ISNA(VLOOKUP(P100,Lookup!$B$7:$C$160,2,0)),"",VLOOKUP(P100,Lookup!$B$7:$C$160,2,0))</f>
        <v/>
      </c>
      <c r="R100" s="27"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7" t="str">
        <f t="shared" si="33"/>
        <v xml:space="preserve"> </v>
      </c>
      <c r="AO100" s="27" t="str">
        <f t="shared" si="34"/>
        <v xml:space="preserve"> </v>
      </c>
      <c r="AP100" s="27" t="str">
        <f t="shared" si="35"/>
        <v xml:space="preserve"> </v>
      </c>
      <c r="AQ100" s="27" t="str">
        <f t="shared" si="36"/>
        <v xml:space="preserve"> </v>
      </c>
      <c r="AR100" s="22" t="str">
        <f t="shared" si="37"/>
        <v xml:space="preserve"> </v>
      </c>
      <c r="AS100" s="27">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7" t="str">
        <f t="shared" si="20"/>
        <v/>
      </c>
      <c r="Q101" s="14" t="str">
        <f>IF(ISNA(VLOOKUP(P101,Lookup!$B$7:$C$160,2,0)),"",VLOOKUP(P101,Lookup!$B$7:$C$160,2,0))</f>
        <v/>
      </c>
      <c r="R101" s="27"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7" t="str">
        <f t="shared" si="33"/>
        <v xml:space="preserve"> </v>
      </c>
      <c r="AO101" s="27" t="str">
        <f t="shared" si="34"/>
        <v xml:space="preserve"> </v>
      </c>
      <c r="AP101" s="27" t="str">
        <f t="shared" si="35"/>
        <v xml:space="preserve"> </v>
      </c>
      <c r="AQ101" s="27" t="str">
        <f t="shared" si="36"/>
        <v xml:space="preserve"> </v>
      </c>
      <c r="AR101" s="22" t="str">
        <f t="shared" si="37"/>
        <v xml:space="preserve"> </v>
      </c>
      <c r="AS101" s="27">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7" t="str">
        <f t="shared" si="20"/>
        <v/>
      </c>
      <c r="Q102" s="14" t="str">
        <f>IF(ISNA(VLOOKUP(P102,Lookup!$B$7:$C$160,2,0)),"",VLOOKUP(P102,Lookup!$B$7:$C$160,2,0))</f>
        <v/>
      </c>
      <c r="R102" s="27"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7" t="str">
        <f t="shared" si="33"/>
        <v xml:space="preserve"> </v>
      </c>
      <c r="AO102" s="27" t="str">
        <f t="shared" si="34"/>
        <v xml:space="preserve"> </v>
      </c>
      <c r="AP102" s="27" t="str">
        <f t="shared" si="35"/>
        <v xml:space="preserve"> </v>
      </c>
      <c r="AQ102" s="27" t="str">
        <f t="shared" si="36"/>
        <v xml:space="preserve"> </v>
      </c>
      <c r="AR102" s="22" t="str">
        <f t="shared" si="37"/>
        <v xml:space="preserve"> </v>
      </c>
      <c r="AS102" s="27">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7" t="str">
        <f t="shared" si="20"/>
        <v/>
      </c>
      <c r="Q103" s="14" t="str">
        <f>IF(ISNA(VLOOKUP(P103,Lookup!$B$7:$C$160,2,0)),"",VLOOKUP(P103,Lookup!$B$7:$C$160,2,0))</f>
        <v/>
      </c>
      <c r="R103" s="27"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7" t="str">
        <f t="shared" si="33"/>
        <v xml:space="preserve"> </v>
      </c>
      <c r="AO103" s="27" t="str">
        <f t="shared" si="34"/>
        <v xml:space="preserve"> </v>
      </c>
      <c r="AP103" s="27" t="str">
        <f t="shared" si="35"/>
        <v xml:space="preserve"> </v>
      </c>
      <c r="AQ103" s="27" t="str">
        <f t="shared" si="36"/>
        <v xml:space="preserve"> </v>
      </c>
      <c r="AR103" s="22" t="str">
        <f t="shared" si="37"/>
        <v xml:space="preserve"> </v>
      </c>
      <c r="AS103" s="27">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7" t="str">
        <f t="shared" si="20"/>
        <v/>
      </c>
      <c r="Q104" s="14" t="str">
        <f>IF(ISNA(VLOOKUP(P104,Lookup!$B$7:$C$160,2,0)),"",VLOOKUP(P104,Lookup!$B$7:$C$160,2,0))</f>
        <v/>
      </c>
      <c r="R104" s="27"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7" t="str">
        <f t="shared" si="33"/>
        <v xml:space="preserve"> </v>
      </c>
      <c r="AO104" s="27" t="str">
        <f t="shared" si="34"/>
        <v xml:space="preserve"> </v>
      </c>
      <c r="AP104" s="27" t="str">
        <f t="shared" si="35"/>
        <v xml:space="preserve"> </v>
      </c>
      <c r="AQ104" s="27" t="str">
        <f t="shared" si="36"/>
        <v xml:space="preserve"> </v>
      </c>
      <c r="AR104" s="22" t="str">
        <f t="shared" si="37"/>
        <v xml:space="preserve"> </v>
      </c>
      <c r="AS104" s="27">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7" t="str">
        <f t="shared" si="20"/>
        <v/>
      </c>
      <c r="Q105" s="14" t="str">
        <f>IF(ISNA(VLOOKUP(P105,Lookup!$B$7:$C$160,2,0)),"",VLOOKUP(P105,Lookup!$B$7:$C$160,2,0))</f>
        <v/>
      </c>
      <c r="R105" s="27"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7" t="str">
        <f t="shared" si="33"/>
        <v xml:space="preserve"> </v>
      </c>
      <c r="AO105" s="27" t="str">
        <f t="shared" si="34"/>
        <v xml:space="preserve"> </v>
      </c>
      <c r="AP105" s="27" t="str">
        <f t="shared" si="35"/>
        <v xml:space="preserve"> </v>
      </c>
      <c r="AQ105" s="27" t="str">
        <f t="shared" si="36"/>
        <v xml:space="preserve"> </v>
      </c>
      <c r="AR105" s="22" t="str">
        <f t="shared" si="37"/>
        <v xml:space="preserve"> </v>
      </c>
      <c r="AS105" s="27">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7" t="str">
        <f t="shared" si="20"/>
        <v/>
      </c>
      <c r="Q106" s="14" t="str">
        <f>IF(ISNA(VLOOKUP(P106,Lookup!$B$7:$C$160,2,0)),"",VLOOKUP(P106,Lookup!$B$7:$C$160,2,0))</f>
        <v/>
      </c>
      <c r="R106" s="27"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7" t="str">
        <f t="shared" si="33"/>
        <v xml:space="preserve"> </v>
      </c>
      <c r="AO106" s="27" t="str">
        <f t="shared" si="34"/>
        <v xml:space="preserve"> </v>
      </c>
      <c r="AP106" s="27" t="str">
        <f t="shared" si="35"/>
        <v xml:space="preserve"> </v>
      </c>
      <c r="AQ106" s="27" t="str">
        <f t="shared" si="36"/>
        <v xml:space="preserve"> </v>
      </c>
      <c r="AR106" s="22" t="str">
        <f t="shared" si="37"/>
        <v xml:space="preserve"> </v>
      </c>
      <c r="AS106" s="27">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7" t="str">
        <f t="shared" si="20"/>
        <v/>
      </c>
      <c r="Q107" s="14" t="str">
        <f>IF(ISNA(VLOOKUP(P107,Lookup!$B$7:$C$160,2,0)),"",VLOOKUP(P107,Lookup!$B$7:$C$160,2,0))</f>
        <v/>
      </c>
      <c r="R107" s="27"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7" t="str">
        <f t="shared" si="33"/>
        <v xml:space="preserve"> </v>
      </c>
      <c r="AO107" s="27" t="str">
        <f t="shared" si="34"/>
        <v xml:space="preserve"> </v>
      </c>
      <c r="AP107" s="27" t="str">
        <f t="shared" si="35"/>
        <v xml:space="preserve"> </v>
      </c>
      <c r="AQ107" s="27" t="str">
        <f t="shared" si="36"/>
        <v xml:space="preserve"> </v>
      </c>
      <c r="AR107" s="22" t="str">
        <f t="shared" si="37"/>
        <v xml:space="preserve"> </v>
      </c>
      <c r="AS107" s="27">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7" t="str">
        <f t="shared" si="20"/>
        <v/>
      </c>
      <c r="Q108" s="14" t="str">
        <f>IF(ISNA(VLOOKUP(P108,Lookup!$B$7:$C$160,2,0)),"",VLOOKUP(P108,Lookup!$B$7:$C$160,2,0))</f>
        <v/>
      </c>
      <c r="R108" s="27"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7" t="str">
        <f t="shared" si="33"/>
        <v xml:space="preserve"> </v>
      </c>
      <c r="AO108" s="27" t="str">
        <f t="shared" si="34"/>
        <v xml:space="preserve"> </v>
      </c>
      <c r="AP108" s="27" t="str">
        <f t="shared" si="35"/>
        <v xml:space="preserve"> </v>
      </c>
      <c r="AQ108" s="27" t="str">
        <f t="shared" si="36"/>
        <v xml:space="preserve"> </v>
      </c>
      <c r="AR108" s="22" t="str">
        <f t="shared" si="37"/>
        <v xml:space="preserve"> </v>
      </c>
      <c r="AS108" s="27">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7" t="str">
        <f t="shared" si="20"/>
        <v/>
      </c>
      <c r="Q109" s="14" t="str">
        <f>IF(ISNA(VLOOKUP(P109,Lookup!$B$7:$C$160,2,0)),"",VLOOKUP(P109,Lookup!$B$7:$C$160,2,0))</f>
        <v/>
      </c>
      <c r="R109" s="27"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7" t="str">
        <f t="shared" si="33"/>
        <v xml:space="preserve"> </v>
      </c>
      <c r="AO109" s="27" t="str">
        <f t="shared" si="34"/>
        <v xml:space="preserve"> </v>
      </c>
      <c r="AP109" s="27" t="str">
        <f t="shared" si="35"/>
        <v xml:space="preserve"> </v>
      </c>
      <c r="AQ109" s="27" t="str">
        <f t="shared" si="36"/>
        <v xml:space="preserve"> </v>
      </c>
      <c r="AR109" s="22" t="str">
        <f t="shared" si="37"/>
        <v xml:space="preserve"> </v>
      </c>
      <c r="AS109" s="27">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7" t="str">
        <f t="shared" si="20"/>
        <v/>
      </c>
      <c r="Q110" s="14" t="str">
        <f>IF(ISNA(VLOOKUP(P110,Lookup!$B$7:$C$160,2,0)),"",VLOOKUP(P110,Lookup!$B$7:$C$160,2,0))</f>
        <v/>
      </c>
      <c r="R110" s="27"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7" t="str">
        <f t="shared" si="33"/>
        <v xml:space="preserve"> </v>
      </c>
      <c r="AO110" s="27" t="str">
        <f t="shared" si="34"/>
        <v xml:space="preserve"> </v>
      </c>
      <c r="AP110" s="27" t="str">
        <f t="shared" si="35"/>
        <v xml:space="preserve"> </v>
      </c>
      <c r="AQ110" s="27" t="str">
        <f t="shared" si="36"/>
        <v xml:space="preserve"> </v>
      </c>
      <c r="AR110" s="22" t="str">
        <f t="shared" si="37"/>
        <v xml:space="preserve"> </v>
      </c>
      <c r="AS110" s="27">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7" t="str">
        <f t="shared" si="20"/>
        <v/>
      </c>
      <c r="Q111" s="14" t="str">
        <f>IF(ISNA(VLOOKUP(P111,Lookup!$B$7:$C$160,2,0)),"",VLOOKUP(P111,Lookup!$B$7:$C$160,2,0))</f>
        <v/>
      </c>
      <c r="R111" s="27"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7" t="str">
        <f t="shared" si="33"/>
        <v xml:space="preserve"> </v>
      </c>
      <c r="AO111" s="27" t="str">
        <f t="shared" si="34"/>
        <v xml:space="preserve"> </v>
      </c>
      <c r="AP111" s="27" t="str">
        <f t="shared" si="35"/>
        <v xml:space="preserve"> </v>
      </c>
      <c r="AQ111" s="27" t="str">
        <f t="shared" si="36"/>
        <v xml:space="preserve"> </v>
      </c>
      <c r="AR111" s="22" t="str">
        <f t="shared" si="37"/>
        <v xml:space="preserve"> </v>
      </c>
      <c r="AS111" s="27">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7" t="str">
        <f t="shared" si="20"/>
        <v/>
      </c>
      <c r="Q112" s="14" t="str">
        <f>IF(ISNA(VLOOKUP(P112,Lookup!$B$7:$C$160,2,0)),"",VLOOKUP(P112,Lookup!$B$7:$C$160,2,0))</f>
        <v/>
      </c>
      <c r="R112" s="27"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7" t="str">
        <f t="shared" si="33"/>
        <v xml:space="preserve"> </v>
      </c>
      <c r="AO112" s="27" t="str">
        <f t="shared" si="34"/>
        <v xml:space="preserve"> </v>
      </c>
      <c r="AP112" s="27" t="str">
        <f t="shared" si="35"/>
        <v xml:space="preserve"> </v>
      </c>
      <c r="AQ112" s="27" t="str">
        <f t="shared" si="36"/>
        <v xml:space="preserve"> </v>
      </c>
      <c r="AR112" s="22" t="str">
        <f t="shared" si="37"/>
        <v xml:space="preserve"> </v>
      </c>
      <c r="AS112" s="27">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7" t="str">
        <f t="shared" si="20"/>
        <v/>
      </c>
      <c r="Q113" s="14" t="str">
        <f>IF(ISNA(VLOOKUP(P113,Lookup!$B$7:$C$160,2,0)),"",VLOOKUP(P113,Lookup!$B$7:$C$160,2,0))</f>
        <v/>
      </c>
      <c r="R113" s="27"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7" t="str">
        <f t="shared" si="33"/>
        <v xml:space="preserve"> </v>
      </c>
      <c r="AO113" s="27" t="str">
        <f t="shared" si="34"/>
        <v xml:space="preserve"> </v>
      </c>
      <c r="AP113" s="27" t="str">
        <f t="shared" si="35"/>
        <v xml:space="preserve"> </v>
      </c>
      <c r="AQ113" s="27" t="str">
        <f t="shared" si="36"/>
        <v xml:space="preserve"> </v>
      </c>
      <c r="AR113" s="22" t="str">
        <f t="shared" si="37"/>
        <v xml:space="preserve"> </v>
      </c>
      <c r="AS113" s="27">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7" t="str">
        <f t="shared" si="20"/>
        <v/>
      </c>
      <c r="Q114" s="14" t="str">
        <f>IF(ISNA(VLOOKUP(P114,Lookup!$B$7:$C$160,2,0)),"",VLOOKUP(P114,Lookup!$B$7:$C$160,2,0))</f>
        <v/>
      </c>
      <c r="R114" s="27"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7" t="str">
        <f t="shared" si="33"/>
        <v xml:space="preserve"> </v>
      </c>
      <c r="AO114" s="27" t="str">
        <f t="shared" si="34"/>
        <v xml:space="preserve"> </v>
      </c>
      <c r="AP114" s="27" t="str">
        <f t="shared" si="35"/>
        <v xml:space="preserve"> </v>
      </c>
      <c r="AQ114" s="27" t="str">
        <f t="shared" si="36"/>
        <v xml:space="preserve"> </v>
      </c>
      <c r="AR114" s="22" t="str">
        <f t="shared" si="37"/>
        <v xml:space="preserve"> </v>
      </c>
      <c r="AS114" s="27">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7" t="str">
        <f t="shared" si="20"/>
        <v/>
      </c>
      <c r="Q115" s="14" t="str">
        <f>IF(ISNA(VLOOKUP(P115,Lookup!$B$7:$C$160,2,0)),"",VLOOKUP(P115,Lookup!$B$7:$C$160,2,0))</f>
        <v/>
      </c>
      <c r="R115" s="27"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7" t="str">
        <f t="shared" si="33"/>
        <v xml:space="preserve"> </v>
      </c>
      <c r="AO115" s="27" t="str">
        <f t="shared" si="34"/>
        <v xml:space="preserve"> </v>
      </c>
      <c r="AP115" s="27" t="str">
        <f t="shared" si="35"/>
        <v xml:space="preserve"> </v>
      </c>
      <c r="AQ115" s="27" t="str">
        <f t="shared" si="36"/>
        <v xml:space="preserve"> </v>
      </c>
      <c r="AR115" s="22" t="str">
        <f t="shared" si="37"/>
        <v xml:space="preserve"> </v>
      </c>
      <c r="AS115" s="27">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7" t="str">
        <f t="shared" si="20"/>
        <v/>
      </c>
      <c r="Q116" s="14" t="str">
        <f>IF(ISNA(VLOOKUP(P116,Lookup!$B$7:$C$160,2,0)),"",VLOOKUP(P116,Lookup!$B$7:$C$160,2,0))</f>
        <v/>
      </c>
      <c r="R116" s="27"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7" t="str">
        <f t="shared" si="33"/>
        <v xml:space="preserve"> </v>
      </c>
      <c r="AO116" s="27" t="str">
        <f t="shared" si="34"/>
        <v xml:space="preserve"> </v>
      </c>
      <c r="AP116" s="27" t="str">
        <f t="shared" si="35"/>
        <v xml:space="preserve"> </v>
      </c>
      <c r="AQ116" s="27" t="str">
        <f t="shared" si="36"/>
        <v xml:space="preserve"> </v>
      </c>
      <c r="AR116" s="22" t="str">
        <f t="shared" si="37"/>
        <v xml:space="preserve"> </v>
      </c>
      <c r="AS116" s="27">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7" t="str">
        <f t="shared" si="20"/>
        <v/>
      </c>
      <c r="Q117" s="14" t="str">
        <f>IF(ISNA(VLOOKUP(P117,Lookup!$B$7:$C$160,2,0)),"",VLOOKUP(P117,Lookup!$B$7:$C$160,2,0))</f>
        <v/>
      </c>
      <c r="R117" s="27"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7" t="str">
        <f t="shared" si="33"/>
        <v xml:space="preserve"> </v>
      </c>
      <c r="AO117" s="27" t="str">
        <f t="shared" si="34"/>
        <v xml:space="preserve"> </v>
      </c>
      <c r="AP117" s="27" t="str">
        <f t="shared" si="35"/>
        <v xml:space="preserve"> </v>
      </c>
      <c r="AQ117" s="27" t="str">
        <f t="shared" si="36"/>
        <v xml:space="preserve"> </v>
      </c>
      <c r="AR117" s="22" t="str">
        <f t="shared" si="37"/>
        <v xml:space="preserve"> </v>
      </c>
      <c r="AS117" s="27">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7" t="str">
        <f t="shared" si="20"/>
        <v/>
      </c>
      <c r="Q118" s="14" t="str">
        <f>IF(ISNA(VLOOKUP(P118,Lookup!$B$7:$C$160,2,0)),"",VLOOKUP(P118,Lookup!$B$7:$C$160,2,0))</f>
        <v/>
      </c>
      <c r="R118" s="27"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7" t="str">
        <f t="shared" si="33"/>
        <v xml:space="preserve"> </v>
      </c>
      <c r="AO118" s="27" t="str">
        <f t="shared" si="34"/>
        <v xml:space="preserve"> </v>
      </c>
      <c r="AP118" s="27" t="str">
        <f t="shared" si="35"/>
        <v xml:space="preserve"> </v>
      </c>
      <c r="AQ118" s="27" t="str">
        <f t="shared" si="36"/>
        <v xml:space="preserve"> </v>
      </c>
      <c r="AR118" s="22" t="str">
        <f t="shared" si="37"/>
        <v xml:space="preserve"> </v>
      </c>
      <c r="AS118" s="27">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7" t="str">
        <f t="shared" si="20"/>
        <v/>
      </c>
      <c r="Q119" s="14" t="str">
        <f>IF(ISNA(VLOOKUP(P119,Lookup!$B$7:$C$160,2,0)),"",VLOOKUP(P119,Lookup!$B$7:$C$160,2,0))</f>
        <v/>
      </c>
      <c r="R119" s="27"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7" t="str">
        <f t="shared" si="33"/>
        <v xml:space="preserve"> </v>
      </c>
      <c r="AO119" s="27" t="str">
        <f t="shared" si="34"/>
        <v xml:space="preserve"> </v>
      </c>
      <c r="AP119" s="27" t="str">
        <f t="shared" si="35"/>
        <v xml:space="preserve"> </v>
      </c>
      <c r="AQ119" s="27" t="str">
        <f t="shared" si="36"/>
        <v xml:space="preserve"> </v>
      </c>
      <c r="AR119" s="22" t="str">
        <f t="shared" si="37"/>
        <v xml:space="preserve"> </v>
      </c>
      <c r="AS119" s="27">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7" t="str">
        <f t="shared" si="20"/>
        <v/>
      </c>
      <c r="Q120" s="14" t="str">
        <f>IF(ISNA(VLOOKUP(P120,Lookup!$B$7:$C$160,2,0)),"",VLOOKUP(P120,Lookup!$B$7:$C$160,2,0))</f>
        <v/>
      </c>
      <c r="R120" s="27"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7" t="str">
        <f t="shared" si="33"/>
        <v xml:space="preserve"> </v>
      </c>
      <c r="AO120" s="27" t="str">
        <f t="shared" si="34"/>
        <v xml:space="preserve"> </v>
      </c>
      <c r="AP120" s="27" t="str">
        <f t="shared" si="35"/>
        <v xml:space="preserve"> </v>
      </c>
      <c r="AQ120" s="27" t="str">
        <f t="shared" si="36"/>
        <v xml:space="preserve"> </v>
      </c>
      <c r="AR120" s="22" t="str">
        <f t="shared" si="37"/>
        <v xml:space="preserve"> </v>
      </c>
      <c r="AS120" s="27">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7" t="str">
        <f t="shared" si="20"/>
        <v/>
      </c>
      <c r="Q121" s="14" t="str">
        <f>IF(ISNA(VLOOKUP(P121,Lookup!$B$7:$C$160,2,0)),"",VLOOKUP(P121,Lookup!$B$7:$C$160,2,0))</f>
        <v/>
      </c>
      <c r="R121" s="27"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7" t="str">
        <f t="shared" si="33"/>
        <v xml:space="preserve"> </v>
      </c>
      <c r="AO121" s="27" t="str">
        <f t="shared" si="34"/>
        <v xml:space="preserve"> </v>
      </c>
      <c r="AP121" s="27" t="str">
        <f t="shared" si="35"/>
        <v xml:space="preserve"> </v>
      </c>
      <c r="AQ121" s="27" t="str">
        <f t="shared" si="36"/>
        <v xml:space="preserve"> </v>
      </c>
      <c r="AR121" s="22" t="str">
        <f t="shared" si="37"/>
        <v xml:space="preserve"> </v>
      </c>
      <c r="AS121" s="27">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7" t="str">
        <f t="shared" si="20"/>
        <v/>
      </c>
      <c r="Q122" s="14" t="str">
        <f>IF(ISNA(VLOOKUP(P122,Lookup!$B$7:$C$160,2,0)),"",VLOOKUP(P122,Lookup!$B$7:$C$160,2,0))</f>
        <v/>
      </c>
      <c r="R122" s="27"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7" t="str">
        <f t="shared" si="33"/>
        <v xml:space="preserve"> </v>
      </c>
      <c r="AO122" s="27" t="str">
        <f t="shared" si="34"/>
        <v xml:space="preserve"> </v>
      </c>
      <c r="AP122" s="27" t="str">
        <f t="shared" si="35"/>
        <v xml:space="preserve"> </v>
      </c>
      <c r="AQ122" s="27" t="str">
        <f t="shared" si="36"/>
        <v xml:space="preserve"> </v>
      </c>
      <c r="AR122" s="22" t="str">
        <f t="shared" si="37"/>
        <v xml:space="preserve"> </v>
      </c>
      <c r="AS122" s="27">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7" t="str">
        <f t="shared" si="20"/>
        <v/>
      </c>
      <c r="Q123" s="14" t="str">
        <f>IF(ISNA(VLOOKUP(P123,Lookup!$B$7:$C$160,2,0)),"",VLOOKUP(P123,Lookup!$B$7:$C$160,2,0))</f>
        <v/>
      </c>
      <c r="R123" s="27"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7" t="str">
        <f t="shared" si="33"/>
        <v xml:space="preserve"> </v>
      </c>
      <c r="AO123" s="27" t="str">
        <f t="shared" si="34"/>
        <v xml:space="preserve"> </v>
      </c>
      <c r="AP123" s="27" t="str">
        <f t="shared" si="35"/>
        <v xml:space="preserve"> </v>
      </c>
      <c r="AQ123" s="27" t="str">
        <f t="shared" si="36"/>
        <v xml:space="preserve"> </v>
      </c>
      <c r="AR123" s="22" t="str">
        <f t="shared" si="37"/>
        <v xml:space="preserve"> </v>
      </c>
      <c r="AS123" s="27">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7" t="str">
        <f t="shared" si="20"/>
        <v/>
      </c>
      <c r="Q124" s="14" t="str">
        <f>IF(ISNA(VLOOKUP(P124,Lookup!$B$7:$C$160,2,0)),"",VLOOKUP(P124,Lookup!$B$7:$C$160,2,0))</f>
        <v/>
      </c>
      <c r="R124" s="27"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7" t="str">
        <f t="shared" si="33"/>
        <v xml:space="preserve"> </v>
      </c>
      <c r="AO124" s="27" t="str">
        <f t="shared" si="34"/>
        <v xml:space="preserve"> </v>
      </c>
      <c r="AP124" s="27" t="str">
        <f t="shared" si="35"/>
        <v xml:space="preserve"> </v>
      </c>
      <c r="AQ124" s="27" t="str">
        <f t="shared" si="36"/>
        <v xml:space="preserve"> </v>
      </c>
      <c r="AR124" s="22" t="str">
        <f t="shared" si="37"/>
        <v xml:space="preserve"> </v>
      </c>
      <c r="AS124" s="27">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7" t="str">
        <f t="shared" si="20"/>
        <v/>
      </c>
      <c r="Q125" s="14" t="str">
        <f>IF(ISNA(VLOOKUP(P125,Lookup!$B$7:$C$160,2,0)),"",VLOOKUP(P125,Lookup!$B$7:$C$160,2,0))</f>
        <v/>
      </c>
      <c r="R125" s="27"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7" t="str">
        <f t="shared" si="33"/>
        <v xml:space="preserve"> </v>
      </c>
      <c r="AO125" s="27" t="str">
        <f t="shared" si="34"/>
        <v xml:space="preserve"> </v>
      </c>
      <c r="AP125" s="27" t="str">
        <f t="shared" si="35"/>
        <v xml:space="preserve"> </v>
      </c>
      <c r="AQ125" s="27" t="str">
        <f t="shared" si="36"/>
        <v xml:space="preserve"> </v>
      </c>
      <c r="AR125" s="22" t="str">
        <f t="shared" si="37"/>
        <v xml:space="preserve"> </v>
      </c>
      <c r="AS125" s="27">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7" t="str">
        <f t="shared" si="20"/>
        <v/>
      </c>
      <c r="Q126" s="14" t="str">
        <f>IF(ISNA(VLOOKUP(P126,Lookup!$B$7:$C$160,2,0)),"",VLOOKUP(P126,Lookup!$B$7:$C$160,2,0))</f>
        <v/>
      </c>
      <c r="R126" s="27"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7" t="str">
        <f t="shared" si="33"/>
        <v xml:space="preserve"> </v>
      </c>
      <c r="AO126" s="27" t="str">
        <f t="shared" si="34"/>
        <v xml:space="preserve"> </v>
      </c>
      <c r="AP126" s="27" t="str">
        <f t="shared" si="35"/>
        <v xml:space="preserve"> </v>
      </c>
      <c r="AQ126" s="27" t="str">
        <f t="shared" si="36"/>
        <v xml:space="preserve"> </v>
      </c>
      <c r="AR126" s="22" t="str">
        <f t="shared" si="37"/>
        <v xml:space="preserve"> </v>
      </c>
      <c r="AS126" s="27">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7" t="str">
        <f t="shared" si="20"/>
        <v/>
      </c>
      <c r="Q127" s="14" t="str">
        <f>IF(ISNA(VLOOKUP(P127,Lookup!$B$7:$C$160,2,0)),"",VLOOKUP(P127,Lookup!$B$7:$C$160,2,0))</f>
        <v/>
      </c>
      <c r="R127" s="27"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7" t="str">
        <f t="shared" si="33"/>
        <v xml:space="preserve"> </v>
      </c>
      <c r="AO127" s="27" t="str">
        <f t="shared" si="34"/>
        <v xml:space="preserve"> </v>
      </c>
      <c r="AP127" s="27" t="str">
        <f t="shared" si="35"/>
        <v xml:space="preserve"> </v>
      </c>
      <c r="AQ127" s="27" t="str">
        <f t="shared" si="36"/>
        <v xml:space="preserve"> </v>
      </c>
      <c r="AR127" s="22" t="str">
        <f t="shared" si="37"/>
        <v xml:space="preserve"> </v>
      </c>
      <c r="AS127" s="27">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7" t="str">
        <f t="shared" si="20"/>
        <v/>
      </c>
      <c r="Q128" s="14" t="str">
        <f>IF(ISNA(VLOOKUP(P128,Lookup!$B$7:$C$160,2,0)),"",VLOOKUP(P128,Lookup!$B$7:$C$160,2,0))</f>
        <v/>
      </c>
      <c r="R128" s="27"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7" t="str">
        <f t="shared" si="33"/>
        <v xml:space="preserve"> </v>
      </c>
      <c r="AO128" s="27" t="str">
        <f t="shared" si="34"/>
        <v xml:space="preserve"> </v>
      </c>
      <c r="AP128" s="27" t="str">
        <f t="shared" si="35"/>
        <v xml:space="preserve"> </v>
      </c>
      <c r="AQ128" s="27" t="str">
        <f t="shared" si="36"/>
        <v xml:space="preserve"> </v>
      </c>
      <c r="AR128" s="22" t="str">
        <f t="shared" si="37"/>
        <v xml:space="preserve"> </v>
      </c>
      <c r="AS128" s="27">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7" t="str">
        <f t="shared" si="20"/>
        <v/>
      </c>
      <c r="Q129" s="14" t="str">
        <f>IF(ISNA(VLOOKUP(P129,Lookup!$B$7:$C$160,2,0)),"",VLOOKUP(P129,Lookup!$B$7:$C$160,2,0))</f>
        <v/>
      </c>
      <c r="R129" s="27"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7" t="str">
        <f t="shared" si="33"/>
        <v xml:space="preserve"> </v>
      </c>
      <c r="AO129" s="27" t="str">
        <f t="shared" si="34"/>
        <v xml:space="preserve"> </v>
      </c>
      <c r="AP129" s="27" t="str">
        <f t="shared" si="35"/>
        <v xml:space="preserve"> </v>
      </c>
      <c r="AQ129" s="27" t="str">
        <f t="shared" si="36"/>
        <v xml:space="preserve"> </v>
      </c>
      <c r="AR129" s="22" t="str">
        <f t="shared" si="37"/>
        <v xml:space="preserve"> </v>
      </c>
      <c r="AS129" s="27">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7" t="str">
        <f t="shared" si="20"/>
        <v/>
      </c>
      <c r="Q130" s="14" t="str">
        <f>IF(ISNA(VLOOKUP(P130,Lookup!$B$7:$C$160,2,0)),"",VLOOKUP(P130,Lookup!$B$7:$C$160,2,0))</f>
        <v/>
      </c>
      <c r="R130" s="27"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7" t="str">
        <f t="shared" si="33"/>
        <v xml:space="preserve"> </v>
      </c>
      <c r="AO130" s="27" t="str">
        <f t="shared" si="34"/>
        <v xml:space="preserve"> </v>
      </c>
      <c r="AP130" s="27" t="str">
        <f t="shared" si="35"/>
        <v xml:space="preserve"> </v>
      </c>
      <c r="AQ130" s="27" t="str">
        <f t="shared" si="36"/>
        <v xml:space="preserve"> </v>
      </c>
      <c r="AR130" s="22" t="str">
        <f t="shared" si="37"/>
        <v xml:space="preserve"> </v>
      </c>
      <c r="AS130" s="27">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7" t="str">
        <f t="shared" si="20"/>
        <v/>
      </c>
      <c r="Q131" s="14" t="str">
        <f>IF(ISNA(VLOOKUP(P131,Lookup!$B$7:$C$160,2,0)),"",VLOOKUP(P131,Lookup!$B$7:$C$160,2,0))</f>
        <v/>
      </c>
      <c r="R131" s="27"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7" t="str">
        <f t="shared" si="33"/>
        <v xml:space="preserve"> </v>
      </c>
      <c r="AO131" s="27" t="str">
        <f t="shared" si="34"/>
        <v xml:space="preserve"> </v>
      </c>
      <c r="AP131" s="27" t="str">
        <f t="shared" si="35"/>
        <v xml:space="preserve"> </v>
      </c>
      <c r="AQ131" s="27" t="str">
        <f t="shared" si="36"/>
        <v xml:space="preserve"> </v>
      </c>
      <c r="AR131" s="22" t="str">
        <f t="shared" si="37"/>
        <v xml:space="preserve"> </v>
      </c>
      <c r="AS131" s="27">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7" t="str">
        <f t="shared" si="20"/>
        <v/>
      </c>
      <c r="Q132" s="14" t="str">
        <f>IF(ISNA(VLOOKUP(P132,Lookup!$B$7:$C$160,2,0)),"",VLOOKUP(P132,Lookup!$B$7:$C$160,2,0))</f>
        <v/>
      </c>
      <c r="R132" s="27"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7" t="str">
        <f t="shared" si="33"/>
        <v xml:space="preserve"> </v>
      </c>
      <c r="AO132" s="27" t="str">
        <f t="shared" si="34"/>
        <v xml:space="preserve"> </v>
      </c>
      <c r="AP132" s="27" t="str">
        <f t="shared" si="35"/>
        <v xml:space="preserve"> </v>
      </c>
      <c r="AQ132" s="27" t="str">
        <f t="shared" si="36"/>
        <v xml:space="preserve"> </v>
      </c>
      <c r="AR132" s="22" t="str">
        <f t="shared" si="37"/>
        <v xml:space="preserve"> </v>
      </c>
      <c r="AS132" s="27">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7" t="str">
        <f t="shared" si="20"/>
        <v/>
      </c>
      <c r="Q133" s="14" t="str">
        <f>IF(ISNA(VLOOKUP(P133,Lookup!$B$7:$C$160,2,0)),"",VLOOKUP(P133,Lookup!$B$7:$C$160,2,0))</f>
        <v/>
      </c>
      <c r="R133" s="27"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7" t="str">
        <f t="shared" si="33"/>
        <v xml:space="preserve"> </v>
      </c>
      <c r="AO133" s="27" t="str">
        <f t="shared" si="34"/>
        <v xml:space="preserve"> </v>
      </c>
      <c r="AP133" s="27" t="str">
        <f t="shared" si="35"/>
        <v xml:space="preserve"> </v>
      </c>
      <c r="AQ133" s="27" t="str">
        <f t="shared" si="36"/>
        <v xml:space="preserve"> </v>
      </c>
      <c r="AR133" s="22" t="str">
        <f t="shared" si="37"/>
        <v xml:space="preserve"> </v>
      </c>
      <c r="AS133" s="27">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7" t="str">
        <f t="shared" si="20"/>
        <v/>
      </c>
      <c r="Q134" s="14" t="str">
        <f>IF(ISNA(VLOOKUP(P134,Lookup!$B$7:$C$160,2,0)),"",VLOOKUP(P134,Lookup!$B$7:$C$160,2,0))</f>
        <v/>
      </c>
      <c r="R134" s="27"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7" t="str">
        <f t="shared" si="33"/>
        <v xml:space="preserve"> </v>
      </c>
      <c r="AO134" s="27" t="str">
        <f t="shared" si="34"/>
        <v xml:space="preserve"> </v>
      </c>
      <c r="AP134" s="27" t="str">
        <f t="shared" si="35"/>
        <v xml:space="preserve"> </v>
      </c>
      <c r="AQ134" s="27" t="str">
        <f t="shared" si="36"/>
        <v xml:space="preserve"> </v>
      </c>
      <c r="AR134" s="22" t="str">
        <f t="shared" si="37"/>
        <v xml:space="preserve"> </v>
      </c>
      <c r="AS134" s="27">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7" t="str">
        <f t="shared" si="20"/>
        <v/>
      </c>
      <c r="Q135" s="14" t="str">
        <f>IF(ISNA(VLOOKUP(P135,Lookup!$B$7:$C$160,2,0)),"",VLOOKUP(P135,Lookup!$B$7:$C$160,2,0))</f>
        <v/>
      </c>
      <c r="R135" s="27"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7" t="str">
        <f t="shared" si="33"/>
        <v xml:space="preserve"> </v>
      </c>
      <c r="AO135" s="27" t="str">
        <f t="shared" si="34"/>
        <v xml:space="preserve"> </v>
      </c>
      <c r="AP135" s="27" t="str">
        <f t="shared" si="35"/>
        <v xml:space="preserve"> </v>
      </c>
      <c r="AQ135" s="27" t="str">
        <f t="shared" si="36"/>
        <v xml:space="preserve"> </v>
      </c>
      <c r="AR135" s="22" t="str">
        <f t="shared" si="37"/>
        <v xml:space="preserve"> </v>
      </c>
      <c r="AS135" s="27">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7" t="str">
        <f t="shared" si="20"/>
        <v/>
      </c>
      <c r="Q136" s="14" t="str">
        <f>IF(ISNA(VLOOKUP(P136,Lookup!$B$7:$C$160,2,0)),"",VLOOKUP(P136,Lookup!$B$7:$C$160,2,0))</f>
        <v/>
      </c>
      <c r="R136" s="27"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7" t="str">
        <f t="shared" si="33"/>
        <v xml:space="preserve"> </v>
      </c>
      <c r="AO136" s="27" t="str">
        <f t="shared" si="34"/>
        <v xml:space="preserve"> </v>
      </c>
      <c r="AP136" s="27" t="str">
        <f t="shared" si="35"/>
        <v xml:space="preserve"> </v>
      </c>
      <c r="AQ136" s="27" t="str">
        <f t="shared" si="36"/>
        <v xml:space="preserve"> </v>
      </c>
      <c r="AR136" s="22" t="str">
        <f t="shared" si="37"/>
        <v xml:space="preserve"> </v>
      </c>
      <c r="AS136" s="27">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7" t="str">
        <f t="shared" si="20"/>
        <v/>
      </c>
      <c r="Q137" s="14" t="str">
        <f>IF(ISNA(VLOOKUP(P137,Lookup!$B$7:$C$160,2,0)),"",VLOOKUP(P137,Lookup!$B$7:$C$160,2,0))</f>
        <v/>
      </c>
      <c r="R137" s="27"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7" t="str">
        <f t="shared" si="33"/>
        <v xml:space="preserve"> </v>
      </c>
      <c r="AO137" s="27" t="str">
        <f t="shared" si="34"/>
        <v xml:space="preserve"> </v>
      </c>
      <c r="AP137" s="27" t="str">
        <f t="shared" si="35"/>
        <v xml:space="preserve"> </v>
      </c>
      <c r="AQ137" s="27" t="str">
        <f t="shared" si="36"/>
        <v xml:space="preserve"> </v>
      </c>
      <c r="AR137" s="22" t="str">
        <f t="shared" si="37"/>
        <v xml:space="preserve"> </v>
      </c>
      <c r="AS137" s="27">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7" t="str">
        <f t="shared" si="20"/>
        <v/>
      </c>
      <c r="Q138" s="14" t="str">
        <f>IF(ISNA(VLOOKUP(P138,Lookup!$B$7:$C$160,2,0)),"",VLOOKUP(P138,Lookup!$B$7:$C$160,2,0))</f>
        <v/>
      </c>
      <c r="R138" s="27"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7" t="str">
        <f t="shared" si="33"/>
        <v xml:space="preserve"> </v>
      </c>
      <c r="AO138" s="27" t="str">
        <f t="shared" si="34"/>
        <v xml:space="preserve"> </v>
      </c>
      <c r="AP138" s="27" t="str">
        <f t="shared" si="35"/>
        <v xml:space="preserve"> </v>
      </c>
      <c r="AQ138" s="27" t="str">
        <f t="shared" si="36"/>
        <v xml:space="preserve"> </v>
      </c>
      <c r="AR138" s="22" t="str">
        <f t="shared" si="37"/>
        <v xml:space="preserve"> </v>
      </c>
      <c r="AS138" s="27">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7" t="str">
        <f t="shared" si="20"/>
        <v/>
      </c>
      <c r="Q139" s="14" t="str">
        <f>IF(ISNA(VLOOKUP(P139,Lookup!$B$7:$C$160,2,0)),"",VLOOKUP(P139,Lookup!$B$7:$C$160,2,0))</f>
        <v/>
      </c>
      <c r="R139" s="27"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7" t="str">
        <f t="shared" si="33"/>
        <v xml:space="preserve"> </v>
      </c>
      <c r="AO139" s="27" t="str">
        <f t="shared" si="34"/>
        <v xml:space="preserve"> </v>
      </c>
      <c r="AP139" s="27" t="str">
        <f t="shared" si="35"/>
        <v xml:space="preserve"> </v>
      </c>
      <c r="AQ139" s="27" t="str">
        <f t="shared" si="36"/>
        <v xml:space="preserve"> </v>
      </c>
      <c r="AR139" s="22" t="str">
        <f t="shared" si="37"/>
        <v xml:space="preserve"> </v>
      </c>
      <c r="AS139" s="27">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7" t="str">
        <f t="shared" ref="O140:O203" si="40">N140</f>
        <v/>
      </c>
      <c r="Q140" s="14" t="str">
        <f>IF(ISNA(VLOOKUP(P140,Lookup!$B$7:$C$160,2,0)),"",VLOOKUP(P140,Lookup!$B$7:$C$160,2,0))</f>
        <v/>
      </c>
      <c r="R140" s="27"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7" t="str">
        <f t="shared" ref="AN140:AN203" si="53">IF(L140="N",1," ")</f>
        <v xml:space="preserve"> </v>
      </c>
      <c r="AO140" s="27" t="str">
        <f t="shared" ref="AO140:AO203" si="54">IF(L140="E",1," ")</f>
        <v xml:space="preserve"> </v>
      </c>
      <c r="AP140" s="27" t="str">
        <f t="shared" ref="AP140:AP203" si="55">IF(L140="S",1," ")</f>
        <v xml:space="preserve"> </v>
      </c>
      <c r="AQ140" s="27" t="str">
        <f t="shared" ref="AQ140:AQ203" si="56">IF(L140="W",1," ")</f>
        <v xml:space="preserve"> </v>
      </c>
      <c r="AR140" s="22" t="str">
        <f t="shared" ref="AR140:AR203" si="57">IF($K140=-99,1," ")</f>
        <v xml:space="preserve"> </v>
      </c>
      <c r="AS140" s="27">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7" t="str">
        <f t="shared" si="40"/>
        <v/>
      </c>
      <c r="Q141" s="14" t="str">
        <f>IF(ISNA(VLOOKUP(P141,Lookup!$B$7:$C$160,2,0)),"",VLOOKUP(P141,Lookup!$B$7:$C$160,2,0))</f>
        <v/>
      </c>
      <c r="R141" s="27"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7" t="str">
        <f t="shared" si="53"/>
        <v xml:space="preserve"> </v>
      </c>
      <c r="AO141" s="27" t="str">
        <f t="shared" si="54"/>
        <v xml:space="preserve"> </v>
      </c>
      <c r="AP141" s="27" t="str">
        <f t="shared" si="55"/>
        <v xml:space="preserve"> </v>
      </c>
      <c r="AQ141" s="27" t="str">
        <f t="shared" si="56"/>
        <v xml:space="preserve"> </v>
      </c>
      <c r="AR141" s="22" t="str">
        <f t="shared" si="57"/>
        <v xml:space="preserve"> </v>
      </c>
      <c r="AS141" s="27">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7" t="str">
        <f t="shared" si="40"/>
        <v/>
      </c>
      <c r="Q142" s="14" t="str">
        <f>IF(ISNA(VLOOKUP(P142,Lookup!$B$7:$C$160,2,0)),"",VLOOKUP(P142,Lookup!$B$7:$C$160,2,0))</f>
        <v/>
      </c>
      <c r="R142" s="27"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7" t="str">
        <f t="shared" si="53"/>
        <v xml:space="preserve"> </v>
      </c>
      <c r="AO142" s="27" t="str">
        <f t="shared" si="54"/>
        <v xml:space="preserve"> </v>
      </c>
      <c r="AP142" s="27" t="str">
        <f t="shared" si="55"/>
        <v xml:space="preserve"> </v>
      </c>
      <c r="AQ142" s="27" t="str">
        <f t="shared" si="56"/>
        <v xml:space="preserve"> </v>
      </c>
      <c r="AR142" s="22" t="str">
        <f t="shared" si="57"/>
        <v xml:space="preserve"> </v>
      </c>
      <c r="AS142" s="27">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7" t="str">
        <f t="shared" si="40"/>
        <v/>
      </c>
      <c r="Q143" s="14" t="str">
        <f>IF(ISNA(VLOOKUP(P143,Lookup!$B$7:$C$160,2,0)),"",VLOOKUP(P143,Lookup!$B$7:$C$160,2,0))</f>
        <v/>
      </c>
      <c r="R143" s="27"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7" t="str">
        <f t="shared" si="53"/>
        <v xml:space="preserve"> </v>
      </c>
      <c r="AO143" s="27" t="str">
        <f t="shared" si="54"/>
        <v xml:space="preserve"> </v>
      </c>
      <c r="AP143" s="27" t="str">
        <f t="shared" si="55"/>
        <v xml:space="preserve"> </v>
      </c>
      <c r="AQ143" s="27" t="str">
        <f t="shared" si="56"/>
        <v xml:space="preserve"> </v>
      </c>
      <c r="AR143" s="22" t="str">
        <f t="shared" si="57"/>
        <v xml:space="preserve"> </v>
      </c>
      <c r="AS143" s="27">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7" t="str">
        <f t="shared" si="40"/>
        <v/>
      </c>
      <c r="Q144" s="14" t="str">
        <f>IF(ISNA(VLOOKUP(P144,Lookup!$B$7:$C$160,2,0)),"",VLOOKUP(P144,Lookup!$B$7:$C$160,2,0))</f>
        <v/>
      </c>
      <c r="R144" s="27"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7" t="str">
        <f t="shared" si="53"/>
        <v xml:space="preserve"> </v>
      </c>
      <c r="AO144" s="27" t="str">
        <f t="shared" si="54"/>
        <v xml:space="preserve"> </v>
      </c>
      <c r="AP144" s="27" t="str">
        <f t="shared" si="55"/>
        <v xml:space="preserve"> </v>
      </c>
      <c r="AQ144" s="27" t="str">
        <f t="shared" si="56"/>
        <v xml:space="preserve"> </v>
      </c>
      <c r="AR144" s="22" t="str">
        <f t="shared" si="57"/>
        <v xml:space="preserve"> </v>
      </c>
      <c r="AS144" s="27">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7" t="str">
        <f t="shared" si="40"/>
        <v/>
      </c>
      <c r="Q145" s="14" t="str">
        <f>IF(ISNA(VLOOKUP(P145,Lookup!$B$7:$C$160,2,0)),"",VLOOKUP(P145,Lookup!$B$7:$C$160,2,0))</f>
        <v/>
      </c>
      <c r="R145" s="27"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7" t="str">
        <f t="shared" si="53"/>
        <v xml:space="preserve"> </v>
      </c>
      <c r="AO145" s="27" t="str">
        <f t="shared" si="54"/>
        <v xml:space="preserve"> </v>
      </c>
      <c r="AP145" s="27" t="str">
        <f t="shared" si="55"/>
        <v xml:space="preserve"> </v>
      </c>
      <c r="AQ145" s="27" t="str">
        <f t="shared" si="56"/>
        <v xml:space="preserve"> </v>
      </c>
      <c r="AR145" s="22" t="str">
        <f t="shared" si="57"/>
        <v xml:space="preserve"> </v>
      </c>
      <c r="AS145" s="27">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7" t="str">
        <f t="shared" si="40"/>
        <v/>
      </c>
      <c r="Q146" s="14" t="str">
        <f>IF(ISNA(VLOOKUP(P146,Lookup!$B$7:$C$160,2,0)),"",VLOOKUP(P146,Lookup!$B$7:$C$160,2,0))</f>
        <v/>
      </c>
      <c r="R146" s="27"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7" t="str">
        <f t="shared" si="53"/>
        <v xml:space="preserve"> </v>
      </c>
      <c r="AO146" s="27" t="str">
        <f t="shared" si="54"/>
        <v xml:space="preserve"> </v>
      </c>
      <c r="AP146" s="27" t="str">
        <f t="shared" si="55"/>
        <v xml:space="preserve"> </v>
      </c>
      <c r="AQ146" s="27" t="str">
        <f t="shared" si="56"/>
        <v xml:space="preserve"> </v>
      </c>
      <c r="AR146" s="22" t="str">
        <f t="shared" si="57"/>
        <v xml:space="preserve"> </v>
      </c>
      <c r="AS146" s="27">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7" t="str">
        <f t="shared" si="40"/>
        <v/>
      </c>
      <c r="Q147" s="14" t="str">
        <f>IF(ISNA(VLOOKUP(P147,Lookup!$B$7:$C$160,2,0)),"",VLOOKUP(P147,Lookup!$B$7:$C$160,2,0))</f>
        <v/>
      </c>
      <c r="R147" s="27"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7" t="str">
        <f t="shared" si="53"/>
        <v xml:space="preserve"> </v>
      </c>
      <c r="AO147" s="27" t="str">
        <f t="shared" si="54"/>
        <v xml:space="preserve"> </v>
      </c>
      <c r="AP147" s="27" t="str">
        <f t="shared" si="55"/>
        <v xml:space="preserve"> </v>
      </c>
      <c r="AQ147" s="27" t="str">
        <f t="shared" si="56"/>
        <v xml:space="preserve"> </v>
      </c>
      <c r="AR147" s="22" t="str">
        <f t="shared" si="57"/>
        <v xml:space="preserve"> </v>
      </c>
      <c r="AS147" s="27">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7" t="str">
        <f t="shared" si="40"/>
        <v/>
      </c>
      <c r="Q148" s="14" t="str">
        <f>IF(ISNA(VLOOKUP(P148,Lookup!$B$7:$C$160,2,0)),"",VLOOKUP(P148,Lookup!$B$7:$C$160,2,0))</f>
        <v/>
      </c>
      <c r="R148" s="27"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7" t="str">
        <f t="shared" si="53"/>
        <v xml:space="preserve"> </v>
      </c>
      <c r="AO148" s="27" t="str">
        <f t="shared" si="54"/>
        <v xml:space="preserve"> </v>
      </c>
      <c r="AP148" s="27" t="str">
        <f t="shared" si="55"/>
        <v xml:space="preserve"> </v>
      </c>
      <c r="AQ148" s="27" t="str">
        <f t="shared" si="56"/>
        <v xml:space="preserve"> </v>
      </c>
      <c r="AR148" s="22" t="str">
        <f t="shared" si="57"/>
        <v xml:space="preserve"> </v>
      </c>
      <c r="AS148" s="27">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7" t="str">
        <f t="shared" si="40"/>
        <v/>
      </c>
      <c r="Q149" s="14" t="str">
        <f>IF(ISNA(VLOOKUP(P149,Lookup!$B$7:$C$160,2,0)),"",VLOOKUP(P149,Lookup!$B$7:$C$160,2,0))</f>
        <v/>
      </c>
      <c r="R149" s="27"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7" t="str">
        <f t="shared" si="53"/>
        <v xml:space="preserve"> </v>
      </c>
      <c r="AO149" s="27" t="str">
        <f t="shared" si="54"/>
        <v xml:space="preserve"> </v>
      </c>
      <c r="AP149" s="27" t="str">
        <f t="shared" si="55"/>
        <v xml:space="preserve"> </v>
      </c>
      <c r="AQ149" s="27" t="str">
        <f t="shared" si="56"/>
        <v xml:space="preserve"> </v>
      </c>
      <c r="AR149" s="22" t="str">
        <f t="shared" si="57"/>
        <v xml:space="preserve"> </v>
      </c>
      <c r="AS149" s="27">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7" t="str">
        <f t="shared" si="40"/>
        <v/>
      </c>
      <c r="Q150" s="14" t="str">
        <f>IF(ISNA(VLOOKUP(P150,Lookup!$B$7:$C$160,2,0)),"",VLOOKUP(P150,Lookup!$B$7:$C$160,2,0))</f>
        <v/>
      </c>
      <c r="R150" s="27"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7" t="str">
        <f t="shared" si="53"/>
        <v xml:space="preserve"> </v>
      </c>
      <c r="AO150" s="27" t="str">
        <f t="shared" si="54"/>
        <v xml:space="preserve"> </v>
      </c>
      <c r="AP150" s="27" t="str">
        <f t="shared" si="55"/>
        <v xml:space="preserve"> </v>
      </c>
      <c r="AQ150" s="27" t="str">
        <f t="shared" si="56"/>
        <v xml:space="preserve"> </v>
      </c>
      <c r="AR150" s="22" t="str">
        <f t="shared" si="57"/>
        <v xml:space="preserve"> </v>
      </c>
      <c r="AS150" s="27">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7" t="str">
        <f t="shared" si="40"/>
        <v/>
      </c>
      <c r="Q151" s="14" t="str">
        <f>IF(ISNA(VLOOKUP(P151,Lookup!$B$7:$C$160,2,0)),"",VLOOKUP(P151,Lookup!$B$7:$C$160,2,0))</f>
        <v/>
      </c>
      <c r="R151" s="27"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7" t="str">
        <f t="shared" si="53"/>
        <v xml:space="preserve"> </v>
      </c>
      <c r="AO151" s="27" t="str">
        <f t="shared" si="54"/>
        <v xml:space="preserve"> </v>
      </c>
      <c r="AP151" s="27" t="str">
        <f t="shared" si="55"/>
        <v xml:space="preserve"> </v>
      </c>
      <c r="AQ151" s="27" t="str">
        <f t="shared" si="56"/>
        <v xml:space="preserve"> </v>
      </c>
      <c r="AR151" s="22" t="str">
        <f t="shared" si="57"/>
        <v xml:space="preserve"> </v>
      </c>
      <c r="AS151" s="27">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7" t="str">
        <f t="shared" si="40"/>
        <v/>
      </c>
      <c r="Q152" s="14" t="str">
        <f>IF(ISNA(VLOOKUP(P152,Lookup!$B$7:$C$160,2,0)),"",VLOOKUP(P152,Lookup!$B$7:$C$160,2,0))</f>
        <v/>
      </c>
      <c r="R152" s="27"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7" t="str">
        <f t="shared" si="53"/>
        <v xml:space="preserve"> </v>
      </c>
      <c r="AO152" s="27" t="str">
        <f t="shared" si="54"/>
        <v xml:space="preserve"> </v>
      </c>
      <c r="AP152" s="27" t="str">
        <f t="shared" si="55"/>
        <v xml:space="preserve"> </v>
      </c>
      <c r="AQ152" s="27" t="str">
        <f t="shared" si="56"/>
        <v xml:space="preserve"> </v>
      </c>
      <c r="AR152" s="22" t="str">
        <f t="shared" si="57"/>
        <v xml:space="preserve"> </v>
      </c>
      <c r="AS152" s="27">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7" t="str">
        <f t="shared" si="40"/>
        <v/>
      </c>
      <c r="Q153" s="14" t="str">
        <f>IF(ISNA(VLOOKUP(P153,Lookup!$B$7:$C$160,2,0)),"",VLOOKUP(P153,Lookup!$B$7:$C$160,2,0))</f>
        <v/>
      </c>
      <c r="R153" s="27"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7" t="str">
        <f t="shared" si="53"/>
        <v xml:space="preserve"> </v>
      </c>
      <c r="AO153" s="27" t="str">
        <f t="shared" si="54"/>
        <v xml:space="preserve"> </v>
      </c>
      <c r="AP153" s="27" t="str">
        <f t="shared" si="55"/>
        <v xml:space="preserve"> </v>
      </c>
      <c r="AQ153" s="27" t="str">
        <f t="shared" si="56"/>
        <v xml:space="preserve"> </v>
      </c>
      <c r="AR153" s="22" t="str">
        <f t="shared" si="57"/>
        <v xml:space="preserve"> </v>
      </c>
      <c r="AS153" s="27">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7" t="str">
        <f t="shared" si="40"/>
        <v/>
      </c>
      <c r="Q154" s="14" t="str">
        <f>IF(ISNA(VLOOKUP(P154,Lookup!$B$7:$C$160,2,0)),"",VLOOKUP(P154,Lookup!$B$7:$C$160,2,0))</f>
        <v/>
      </c>
      <c r="R154" s="27"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7" t="str">
        <f t="shared" si="53"/>
        <v xml:space="preserve"> </v>
      </c>
      <c r="AO154" s="27" t="str">
        <f t="shared" si="54"/>
        <v xml:space="preserve"> </v>
      </c>
      <c r="AP154" s="27" t="str">
        <f t="shared" si="55"/>
        <v xml:space="preserve"> </v>
      </c>
      <c r="AQ154" s="27" t="str">
        <f t="shared" si="56"/>
        <v xml:space="preserve"> </v>
      </c>
      <c r="AR154" s="22" t="str">
        <f t="shared" si="57"/>
        <v xml:space="preserve"> </v>
      </c>
      <c r="AS154" s="27">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7" t="str">
        <f t="shared" si="40"/>
        <v/>
      </c>
      <c r="Q155" s="14" t="str">
        <f>IF(ISNA(VLOOKUP(P155,Lookup!$B$7:$C$160,2,0)),"",VLOOKUP(P155,Lookup!$B$7:$C$160,2,0))</f>
        <v/>
      </c>
      <c r="R155" s="27"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7" t="str">
        <f t="shared" si="53"/>
        <v xml:space="preserve"> </v>
      </c>
      <c r="AO155" s="27" t="str">
        <f t="shared" si="54"/>
        <v xml:space="preserve"> </v>
      </c>
      <c r="AP155" s="27" t="str">
        <f t="shared" si="55"/>
        <v xml:space="preserve"> </v>
      </c>
      <c r="AQ155" s="27" t="str">
        <f t="shared" si="56"/>
        <v xml:space="preserve"> </v>
      </c>
      <c r="AR155" s="22" t="str">
        <f t="shared" si="57"/>
        <v xml:space="preserve"> </v>
      </c>
      <c r="AS155" s="27">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7" t="str">
        <f t="shared" si="40"/>
        <v/>
      </c>
      <c r="Q156" s="14" t="str">
        <f>IF(ISNA(VLOOKUP(P156,Lookup!$B$7:$C$160,2,0)),"",VLOOKUP(P156,Lookup!$B$7:$C$160,2,0))</f>
        <v/>
      </c>
      <c r="R156" s="27"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7" t="str">
        <f t="shared" si="53"/>
        <v xml:space="preserve"> </v>
      </c>
      <c r="AO156" s="27" t="str">
        <f t="shared" si="54"/>
        <v xml:space="preserve"> </v>
      </c>
      <c r="AP156" s="27" t="str">
        <f t="shared" si="55"/>
        <v xml:space="preserve"> </v>
      </c>
      <c r="AQ156" s="27" t="str">
        <f t="shared" si="56"/>
        <v xml:space="preserve"> </v>
      </c>
      <c r="AR156" s="22" t="str">
        <f t="shared" si="57"/>
        <v xml:space="preserve"> </v>
      </c>
      <c r="AS156" s="27">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7" t="str">
        <f t="shared" si="40"/>
        <v/>
      </c>
      <c r="Q157" s="14" t="str">
        <f>IF(ISNA(VLOOKUP(P157,Lookup!$B$7:$C$160,2,0)),"",VLOOKUP(P157,Lookup!$B$7:$C$160,2,0))</f>
        <v/>
      </c>
      <c r="R157" s="27"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7" t="str">
        <f t="shared" si="53"/>
        <v xml:space="preserve"> </v>
      </c>
      <c r="AO157" s="27" t="str">
        <f t="shared" si="54"/>
        <v xml:space="preserve"> </v>
      </c>
      <c r="AP157" s="27" t="str">
        <f t="shared" si="55"/>
        <v xml:space="preserve"> </v>
      </c>
      <c r="AQ157" s="27" t="str">
        <f t="shared" si="56"/>
        <v xml:space="preserve"> </v>
      </c>
      <c r="AR157" s="22" t="str">
        <f t="shared" si="57"/>
        <v xml:space="preserve"> </v>
      </c>
      <c r="AS157" s="27">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7" t="str">
        <f t="shared" si="40"/>
        <v/>
      </c>
      <c r="Q158" s="14" t="str">
        <f>IF(ISNA(VLOOKUP(P158,Lookup!$B$7:$C$160,2,0)),"",VLOOKUP(P158,Lookup!$B$7:$C$160,2,0))</f>
        <v/>
      </c>
      <c r="R158" s="27"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7" t="str">
        <f t="shared" si="53"/>
        <v xml:space="preserve"> </v>
      </c>
      <c r="AO158" s="27" t="str">
        <f t="shared" si="54"/>
        <v xml:space="preserve"> </v>
      </c>
      <c r="AP158" s="27" t="str">
        <f t="shared" si="55"/>
        <v xml:space="preserve"> </v>
      </c>
      <c r="AQ158" s="27" t="str">
        <f t="shared" si="56"/>
        <v xml:space="preserve"> </v>
      </c>
      <c r="AR158" s="22" t="str">
        <f t="shared" si="57"/>
        <v xml:space="preserve"> </v>
      </c>
      <c r="AS158" s="27">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7" t="str">
        <f t="shared" si="40"/>
        <v/>
      </c>
      <c r="Q159" s="14" t="str">
        <f>IF(ISNA(VLOOKUP(P159,Lookup!$B$7:$C$160,2,0)),"",VLOOKUP(P159,Lookup!$B$7:$C$160,2,0))</f>
        <v/>
      </c>
      <c r="R159" s="27"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7" t="str">
        <f t="shared" si="53"/>
        <v xml:space="preserve"> </v>
      </c>
      <c r="AO159" s="27" t="str">
        <f t="shared" si="54"/>
        <v xml:space="preserve"> </v>
      </c>
      <c r="AP159" s="27" t="str">
        <f t="shared" si="55"/>
        <v xml:space="preserve"> </v>
      </c>
      <c r="AQ159" s="27" t="str">
        <f t="shared" si="56"/>
        <v xml:space="preserve"> </v>
      </c>
      <c r="AR159" s="22" t="str">
        <f t="shared" si="57"/>
        <v xml:space="preserve"> </v>
      </c>
      <c r="AS159" s="27">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7" t="str">
        <f t="shared" si="40"/>
        <v/>
      </c>
      <c r="Q160" s="14" t="str">
        <f>IF(ISNA(VLOOKUP(P160,Lookup!$B$7:$C$160,2,0)),"",VLOOKUP(P160,Lookup!$B$7:$C$160,2,0))</f>
        <v/>
      </c>
      <c r="R160" s="27"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7" t="str">
        <f t="shared" si="53"/>
        <v xml:space="preserve"> </v>
      </c>
      <c r="AO160" s="27" t="str">
        <f t="shared" si="54"/>
        <v xml:space="preserve"> </v>
      </c>
      <c r="AP160" s="27" t="str">
        <f t="shared" si="55"/>
        <v xml:space="preserve"> </v>
      </c>
      <c r="AQ160" s="27" t="str">
        <f t="shared" si="56"/>
        <v xml:space="preserve"> </v>
      </c>
      <c r="AR160" s="22" t="str">
        <f t="shared" si="57"/>
        <v xml:space="preserve"> </v>
      </c>
      <c r="AS160" s="27">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7" t="str">
        <f t="shared" si="40"/>
        <v/>
      </c>
      <c r="Q161" s="14" t="str">
        <f>IF(ISNA(VLOOKUP(P161,Lookup!$B$7:$C$160,2,0)),"",VLOOKUP(P161,Lookup!$B$7:$C$160,2,0))</f>
        <v/>
      </c>
      <c r="R161" s="27"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7" t="str">
        <f t="shared" si="53"/>
        <v xml:space="preserve"> </v>
      </c>
      <c r="AO161" s="27" t="str">
        <f t="shared" si="54"/>
        <v xml:space="preserve"> </v>
      </c>
      <c r="AP161" s="27" t="str">
        <f t="shared" si="55"/>
        <v xml:space="preserve"> </v>
      </c>
      <c r="AQ161" s="27" t="str">
        <f t="shared" si="56"/>
        <v xml:space="preserve"> </v>
      </c>
      <c r="AR161" s="22" t="str">
        <f t="shared" si="57"/>
        <v xml:space="preserve"> </v>
      </c>
      <c r="AS161" s="27">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7" t="str">
        <f t="shared" si="40"/>
        <v/>
      </c>
      <c r="Q162" s="14" t="str">
        <f>IF(ISNA(VLOOKUP(P162,Lookup!$B$7:$C$160,2,0)),"",VLOOKUP(P162,Lookup!$B$7:$C$160,2,0))</f>
        <v/>
      </c>
      <c r="R162" s="27"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7" t="str">
        <f t="shared" si="53"/>
        <v xml:space="preserve"> </v>
      </c>
      <c r="AO162" s="27" t="str">
        <f t="shared" si="54"/>
        <v xml:space="preserve"> </v>
      </c>
      <c r="AP162" s="27" t="str">
        <f t="shared" si="55"/>
        <v xml:space="preserve"> </v>
      </c>
      <c r="AQ162" s="27" t="str">
        <f t="shared" si="56"/>
        <v xml:space="preserve"> </v>
      </c>
      <c r="AR162" s="22" t="str">
        <f t="shared" si="57"/>
        <v xml:space="preserve"> </v>
      </c>
      <c r="AS162" s="27">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7" t="str">
        <f t="shared" si="40"/>
        <v/>
      </c>
      <c r="Q163" s="14" t="str">
        <f>IF(ISNA(VLOOKUP(P163,Lookup!$B$7:$C$160,2,0)),"",VLOOKUP(P163,Lookup!$B$7:$C$160,2,0))</f>
        <v/>
      </c>
      <c r="R163" s="27"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7" t="str">
        <f t="shared" si="53"/>
        <v xml:space="preserve"> </v>
      </c>
      <c r="AO163" s="27" t="str">
        <f t="shared" si="54"/>
        <v xml:space="preserve"> </v>
      </c>
      <c r="AP163" s="27" t="str">
        <f t="shared" si="55"/>
        <v xml:space="preserve"> </v>
      </c>
      <c r="AQ163" s="27" t="str">
        <f t="shared" si="56"/>
        <v xml:space="preserve"> </v>
      </c>
      <c r="AR163" s="22" t="str">
        <f t="shared" si="57"/>
        <v xml:space="preserve"> </v>
      </c>
      <c r="AS163" s="27">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7" t="str">
        <f t="shared" si="40"/>
        <v/>
      </c>
      <c r="Q164" s="14" t="str">
        <f>IF(ISNA(VLOOKUP(P164,Lookup!$B$7:$C$160,2,0)),"",VLOOKUP(P164,Lookup!$B$7:$C$160,2,0))</f>
        <v/>
      </c>
      <c r="R164" s="27"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7" t="str">
        <f t="shared" si="53"/>
        <v xml:space="preserve"> </v>
      </c>
      <c r="AO164" s="27" t="str">
        <f t="shared" si="54"/>
        <v xml:space="preserve"> </v>
      </c>
      <c r="AP164" s="27" t="str">
        <f t="shared" si="55"/>
        <v xml:space="preserve"> </v>
      </c>
      <c r="AQ164" s="27" t="str">
        <f t="shared" si="56"/>
        <v xml:space="preserve"> </v>
      </c>
      <c r="AR164" s="22" t="str">
        <f t="shared" si="57"/>
        <v xml:space="preserve"> </v>
      </c>
      <c r="AS164" s="27">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7" t="str">
        <f t="shared" si="40"/>
        <v/>
      </c>
      <c r="Q165" s="14" t="str">
        <f>IF(ISNA(VLOOKUP(P165,Lookup!$B$7:$C$160,2,0)),"",VLOOKUP(P165,Lookup!$B$7:$C$160,2,0))</f>
        <v/>
      </c>
      <c r="R165" s="27"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7" t="str">
        <f t="shared" si="53"/>
        <v xml:space="preserve"> </v>
      </c>
      <c r="AO165" s="27" t="str">
        <f t="shared" si="54"/>
        <v xml:space="preserve"> </v>
      </c>
      <c r="AP165" s="27" t="str">
        <f t="shared" si="55"/>
        <v xml:space="preserve"> </v>
      </c>
      <c r="AQ165" s="27" t="str">
        <f t="shared" si="56"/>
        <v xml:space="preserve"> </v>
      </c>
      <c r="AR165" s="22" t="str">
        <f t="shared" si="57"/>
        <v xml:space="preserve"> </v>
      </c>
      <c r="AS165" s="27">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7" t="str">
        <f t="shared" si="40"/>
        <v/>
      </c>
      <c r="Q166" s="14" t="str">
        <f>IF(ISNA(VLOOKUP(P166,Lookup!$B$7:$C$160,2,0)),"",VLOOKUP(P166,Lookup!$B$7:$C$160,2,0))</f>
        <v/>
      </c>
      <c r="R166" s="27"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7" t="str">
        <f t="shared" si="53"/>
        <v xml:space="preserve"> </v>
      </c>
      <c r="AO166" s="27" t="str">
        <f t="shared" si="54"/>
        <v xml:space="preserve"> </v>
      </c>
      <c r="AP166" s="27" t="str">
        <f t="shared" si="55"/>
        <v xml:space="preserve"> </v>
      </c>
      <c r="AQ166" s="27" t="str">
        <f t="shared" si="56"/>
        <v xml:space="preserve"> </v>
      </c>
      <c r="AR166" s="22" t="str">
        <f t="shared" si="57"/>
        <v xml:space="preserve"> </v>
      </c>
      <c r="AS166" s="27">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7" t="str">
        <f t="shared" si="40"/>
        <v/>
      </c>
      <c r="Q167" s="14" t="str">
        <f>IF(ISNA(VLOOKUP(P167,Lookup!$B$7:$C$160,2,0)),"",VLOOKUP(P167,Lookup!$B$7:$C$160,2,0))</f>
        <v/>
      </c>
      <c r="R167" s="27"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7" t="str">
        <f t="shared" si="53"/>
        <v xml:space="preserve"> </v>
      </c>
      <c r="AO167" s="27" t="str">
        <f t="shared" si="54"/>
        <v xml:space="preserve"> </v>
      </c>
      <c r="AP167" s="27" t="str">
        <f t="shared" si="55"/>
        <v xml:space="preserve"> </v>
      </c>
      <c r="AQ167" s="27" t="str">
        <f t="shared" si="56"/>
        <v xml:space="preserve"> </v>
      </c>
      <c r="AR167" s="22" t="str">
        <f t="shared" si="57"/>
        <v xml:space="preserve"> </v>
      </c>
      <c r="AS167" s="27">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7" t="str">
        <f t="shared" si="40"/>
        <v/>
      </c>
      <c r="Q168" s="14" t="str">
        <f>IF(ISNA(VLOOKUP(P168,Lookup!$B$7:$C$160,2,0)),"",VLOOKUP(P168,Lookup!$B$7:$C$160,2,0))</f>
        <v/>
      </c>
      <c r="R168" s="27"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7" t="str">
        <f t="shared" si="53"/>
        <v xml:space="preserve"> </v>
      </c>
      <c r="AO168" s="27" t="str">
        <f t="shared" si="54"/>
        <v xml:space="preserve"> </v>
      </c>
      <c r="AP168" s="27" t="str">
        <f t="shared" si="55"/>
        <v xml:space="preserve"> </v>
      </c>
      <c r="AQ168" s="27" t="str">
        <f t="shared" si="56"/>
        <v xml:space="preserve"> </v>
      </c>
      <c r="AR168" s="22" t="str">
        <f t="shared" si="57"/>
        <v xml:space="preserve"> </v>
      </c>
      <c r="AS168" s="27">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7" t="str">
        <f t="shared" si="40"/>
        <v/>
      </c>
      <c r="Q169" s="14" t="str">
        <f>IF(ISNA(VLOOKUP(P169,Lookup!$B$7:$C$160,2,0)),"",VLOOKUP(P169,Lookup!$B$7:$C$160,2,0))</f>
        <v/>
      </c>
      <c r="R169" s="27"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7" t="str">
        <f t="shared" si="53"/>
        <v xml:space="preserve"> </v>
      </c>
      <c r="AO169" s="27" t="str">
        <f t="shared" si="54"/>
        <v xml:space="preserve"> </v>
      </c>
      <c r="AP169" s="27" t="str">
        <f t="shared" si="55"/>
        <v xml:space="preserve"> </v>
      </c>
      <c r="AQ169" s="27" t="str">
        <f t="shared" si="56"/>
        <v xml:space="preserve"> </v>
      </c>
      <c r="AR169" s="22" t="str">
        <f t="shared" si="57"/>
        <v xml:space="preserve"> </v>
      </c>
      <c r="AS169" s="27">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7" t="str">
        <f t="shared" si="40"/>
        <v/>
      </c>
      <c r="Q170" s="14" t="str">
        <f>IF(ISNA(VLOOKUP(P170,Lookup!$B$7:$C$160,2,0)),"",VLOOKUP(P170,Lookup!$B$7:$C$160,2,0))</f>
        <v/>
      </c>
      <c r="R170" s="27"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7" t="str">
        <f t="shared" si="53"/>
        <v xml:space="preserve"> </v>
      </c>
      <c r="AO170" s="27" t="str">
        <f t="shared" si="54"/>
        <v xml:space="preserve"> </v>
      </c>
      <c r="AP170" s="27" t="str">
        <f t="shared" si="55"/>
        <v xml:space="preserve"> </v>
      </c>
      <c r="AQ170" s="27" t="str">
        <f t="shared" si="56"/>
        <v xml:space="preserve"> </v>
      </c>
      <c r="AR170" s="22" t="str">
        <f t="shared" si="57"/>
        <v xml:space="preserve"> </v>
      </c>
      <c r="AS170" s="27">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7" t="str">
        <f t="shared" si="40"/>
        <v/>
      </c>
      <c r="Q171" s="14" t="str">
        <f>IF(ISNA(VLOOKUP(P171,Lookup!$B$7:$C$160,2,0)),"",VLOOKUP(P171,Lookup!$B$7:$C$160,2,0))</f>
        <v/>
      </c>
      <c r="R171" s="27"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7" t="str">
        <f t="shared" si="53"/>
        <v xml:space="preserve"> </v>
      </c>
      <c r="AO171" s="27" t="str">
        <f t="shared" si="54"/>
        <v xml:space="preserve"> </v>
      </c>
      <c r="AP171" s="27" t="str">
        <f t="shared" si="55"/>
        <v xml:space="preserve"> </v>
      </c>
      <c r="AQ171" s="27" t="str">
        <f t="shared" si="56"/>
        <v xml:space="preserve"> </v>
      </c>
      <c r="AR171" s="22" t="str">
        <f t="shared" si="57"/>
        <v xml:space="preserve"> </v>
      </c>
      <c r="AS171" s="27">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7" t="str">
        <f t="shared" si="40"/>
        <v/>
      </c>
      <c r="Q172" s="14" t="str">
        <f>IF(ISNA(VLOOKUP(P172,Lookup!$B$7:$C$160,2,0)),"",VLOOKUP(P172,Lookup!$B$7:$C$160,2,0))</f>
        <v/>
      </c>
      <c r="R172" s="27"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7" t="str">
        <f t="shared" si="53"/>
        <v xml:space="preserve"> </v>
      </c>
      <c r="AO172" s="27" t="str">
        <f t="shared" si="54"/>
        <v xml:space="preserve"> </v>
      </c>
      <c r="AP172" s="27" t="str">
        <f t="shared" si="55"/>
        <v xml:space="preserve"> </v>
      </c>
      <c r="AQ172" s="27" t="str">
        <f t="shared" si="56"/>
        <v xml:space="preserve"> </v>
      </c>
      <c r="AR172" s="22" t="str">
        <f t="shared" si="57"/>
        <v xml:space="preserve"> </v>
      </c>
      <c r="AS172" s="27">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7" t="str">
        <f t="shared" si="40"/>
        <v/>
      </c>
      <c r="Q173" s="14" t="str">
        <f>IF(ISNA(VLOOKUP(P173,Lookup!$B$7:$C$160,2,0)),"",VLOOKUP(P173,Lookup!$B$7:$C$160,2,0))</f>
        <v/>
      </c>
      <c r="R173" s="27"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7" t="str">
        <f t="shared" si="53"/>
        <v xml:space="preserve"> </v>
      </c>
      <c r="AO173" s="27" t="str">
        <f t="shared" si="54"/>
        <v xml:space="preserve"> </v>
      </c>
      <c r="AP173" s="27" t="str">
        <f t="shared" si="55"/>
        <v xml:space="preserve"> </v>
      </c>
      <c r="AQ173" s="27" t="str">
        <f t="shared" si="56"/>
        <v xml:space="preserve"> </v>
      </c>
      <c r="AR173" s="22" t="str">
        <f t="shared" si="57"/>
        <v xml:space="preserve"> </v>
      </c>
      <c r="AS173" s="27">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7" t="str">
        <f t="shared" si="40"/>
        <v/>
      </c>
      <c r="Q174" s="14" t="str">
        <f>IF(ISNA(VLOOKUP(P174,Lookup!$B$7:$C$160,2,0)),"",VLOOKUP(P174,Lookup!$B$7:$C$160,2,0))</f>
        <v/>
      </c>
      <c r="R174" s="27"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7" t="str">
        <f t="shared" si="53"/>
        <v xml:space="preserve"> </v>
      </c>
      <c r="AO174" s="27" t="str">
        <f t="shared" si="54"/>
        <v xml:space="preserve"> </v>
      </c>
      <c r="AP174" s="27" t="str">
        <f t="shared" si="55"/>
        <v xml:space="preserve"> </v>
      </c>
      <c r="AQ174" s="27" t="str">
        <f t="shared" si="56"/>
        <v xml:space="preserve"> </v>
      </c>
      <c r="AR174" s="22" t="str">
        <f t="shared" si="57"/>
        <v xml:space="preserve"> </v>
      </c>
      <c r="AS174" s="27">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7" t="str">
        <f t="shared" si="40"/>
        <v/>
      </c>
      <c r="Q175" s="14" t="str">
        <f>IF(ISNA(VLOOKUP(P175,Lookup!$B$7:$C$160,2,0)),"",VLOOKUP(P175,Lookup!$B$7:$C$160,2,0))</f>
        <v/>
      </c>
      <c r="R175" s="27"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7" t="str">
        <f t="shared" si="53"/>
        <v xml:space="preserve"> </v>
      </c>
      <c r="AO175" s="27" t="str">
        <f t="shared" si="54"/>
        <v xml:space="preserve"> </v>
      </c>
      <c r="AP175" s="27" t="str">
        <f t="shared" si="55"/>
        <v xml:space="preserve"> </v>
      </c>
      <c r="AQ175" s="27" t="str">
        <f t="shared" si="56"/>
        <v xml:space="preserve"> </v>
      </c>
      <c r="AR175" s="22" t="str">
        <f t="shared" si="57"/>
        <v xml:space="preserve"> </v>
      </c>
      <c r="AS175" s="27">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7" t="str">
        <f t="shared" si="40"/>
        <v/>
      </c>
      <c r="Q176" s="14" t="str">
        <f>IF(ISNA(VLOOKUP(P176,Lookup!$B$7:$C$160,2,0)),"",VLOOKUP(P176,Lookup!$B$7:$C$160,2,0))</f>
        <v/>
      </c>
      <c r="R176" s="27"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7" t="str">
        <f t="shared" si="53"/>
        <v xml:space="preserve"> </v>
      </c>
      <c r="AO176" s="27" t="str">
        <f t="shared" si="54"/>
        <v xml:space="preserve"> </v>
      </c>
      <c r="AP176" s="27" t="str">
        <f t="shared" si="55"/>
        <v xml:space="preserve"> </v>
      </c>
      <c r="AQ176" s="27" t="str">
        <f t="shared" si="56"/>
        <v xml:space="preserve"> </v>
      </c>
      <c r="AR176" s="22" t="str">
        <f t="shared" si="57"/>
        <v xml:space="preserve"> </v>
      </c>
      <c r="AS176" s="27">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7" t="str">
        <f t="shared" si="40"/>
        <v/>
      </c>
      <c r="Q177" s="14" t="str">
        <f>IF(ISNA(VLOOKUP(P177,Lookup!$B$7:$C$160,2,0)),"",VLOOKUP(P177,Lookup!$B$7:$C$160,2,0))</f>
        <v/>
      </c>
      <c r="R177" s="27"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7" t="str">
        <f t="shared" si="53"/>
        <v xml:space="preserve"> </v>
      </c>
      <c r="AO177" s="27" t="str">
        <f t="shared" si="54"/>
        <v xml:space="preserve"> </v>
      </c>
      <c r="AP177" s="27" t="str">
        <f t="shared" si="55"/>
        <v xml:space="preserve"> </v>
      </c>
      <c r="AQ177" s="27" t="str">
        <f t="shared" si="56"/>
        <v xml:space="preserve"> </v>
      </c>
      <c r="AR177" s="22" t="str">
        <f t="shared" si="57"/>
        <v xml:space="preserve"> </v>
      </c>
      <c r="AS177" s="27">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7" t="str">
        <f t="shared" si="40"/>
        <v/>
      </c>
      <c r="Q178" s="14" t="str">
        <f>IF(ISNA(VLOOKUP(P178,Lookup!$B$7:$C$160,2,0)),"",VLOOKUP(P178,Lookup!$B$7:$C$160,2,0))</f>
        <v/>
      </c>
      <c r="R178" s="27"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7" t="str">
        <f t="shared" si="53"/>
        <v xml:space="preserve"> </v>
      </c>
      <c r="AO178" s="27" t="str">
        <f t="shared" si="54"/>
        <v xml:space="preserve"> </v>
      </c>
      <c r="AP178" s="27" t="str">
        <f t="shared" si="55"/>
        <v xml:space="preserve"> </v>
      </c>
      <c r="AQ178" s="27" t="str">
        <f t="shared" si="56"/>
        <v xml:space="preserve"> </v>
      </c>
      <c r="AR178" s="22" t="str">
        <f t="shared" si="57"/>
        <v xml:space="preserve"> </v>
      </c>
      <c r="AS178" s="27">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7" t="str">
        <f t="shared" si="40"/>
        <v/>
      </c>
      <c r="Q179" s="14" t="str">
        <f>IF(ISNA(VLOOKUP(P179,Lookup!$B$7:$C$160,2,0)),"",VLOOKUP(P179,Lookup!$B$7:$C$160,2,0))</f>
        <v/>
      </c>
      <c r="R179" s="27"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7" t="str">
        <f t="shared" si="53"/>
        <v xml:space="preserve"> </v>
      </c>
      <c r="AO179" s="27" t="str">
        <f t="shared" si="54"/>
        <v xml:space="preserve"> </v>
      </c>
      <c r="AP179" s="27" t="str">
        <f t="shared" si="55"/>
        <v xml:space="preserve"> </v>
      </c>
      <c r="AQ179" s="27" t="str">
        <f t="shared" si="56"/>
        <v xml:space="preserve"> </v>
      </c>
      <c r="AR179" s="22" t="str">
        <f t="shared" si="57"/>
        <v xml:space="preserve"> </v>
      </c>
      <c r="AS179" s="27">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7" t="str">
        <f t="shared" si="40"/>
        <v/>
      </c>
      <c r="Q180" s="14" t="str">
        <f>IF(ISNA(VLOOKUP(P180,Lookup!$B$7:$C$160,2,0)),"",VLOOKUP(P180,Lookup!$B$7:$C$160,2,0))</f>
        <v/>
      </c>
      <c r="R180" s="27"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7" t="str">
        <f t="shared" si="53"/>
        <v xml:space="preserve"> </v>
      </c>
      <c r="AO180" s="27" t="str">
        <f t="shared" si="54"/>
        <v xml:space="preserve"> </v>
      </c>
      <c r="AP180" s="27" t="str">
        <f t="shared" si="55"/>
        <v xml:space="preserve"> </v>
      </c>
      <c r="AQ180" s="27" t="str">
        <f t="shared" si="56"/>
        <v xml:space="preserve"> </v>
      </c>
      <c r="AR180" s="22" t="str">
        <f t="shared" si="57"/>
        <v xml:space="preserve"> </v>
      </c>
      <c r="AS180" s="27">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7" t="str">
        <f t="shared" si="40"/>
        <v/>
      </c>
      <c r="Q181" s="14" t="str">
        <f>IF(ISNA(VLOOKUP(P181,Lookup!$B$7:$C$160,2,0)),"",VLOOKUP(P181,Lookup!$B$7:$C$160,2,0))</f>
        <v/>
      </c>
      <c r="R181" s="27"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7" t="str">
        <f t="shared" si="53"/>
        <v xml:space="preserve"> </v>
      </c>
      <c r="AO181" s="27" t="str">
        <f t="shared" si="54"/>
        <v xml:space="preserve"> </v>
      </c>
      <c r="AP181" s="27" t="str">
        <f t="shared" si="55"/>
        <v xml:space="preserve"> </v>
      </c>
      <c r="AQ181" s="27" t="str">
        <f t="shared" si="56"/>
        <v xml:space="preserve"> </v>
      </c>
      <c r="AR181" s="22" t="str">
        <f t="shared" si="57"/>
        <v xml:space="preserve"> </v>
      </c>
      <c r="AS181" s="27">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7" t="str">
        <f t="shared" si="40"/>
        <v/>
      </c>
      <c r="Q182" s="14" t="str">
        <f>IF(ISNA(VLOOKUP(P182,Lookup!$B$7:$C$160,2,0)),"",VLOOKUP(P182,Lookup!$B$7:$C$160,2,0))</f>
        <v/>
      </c>
      <c r="R182" s="27"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7" t="str">
        <f t="shared" si="53"/>
        <v xml:space="preserve"> </v>
      </c>
      <c r="AO182" s="27" t="str">
        <f t="shared" si="54"/>
        <v xml:space="preserve"> </v>
      </c>
      <c r="AP182" s="27" t="str">
        <f t="shared" si="55"/>
        <v xml:space="preserve"> </v>
      </c>
      <c r="AQ182" s="27" t="str">
        <f t="shared" si="56"/>
        <v xml:space="preserve"> </v>
      </c>
      <c r="AR182" s="22" t="str">
        <f t="shared" si="57"/>
        <v xml:space="preserve"> </v>
      </c>
      <c r="AS182" s="27">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7" t="str">
        <f t="shared" si="40"/>
        <v/>
      </c>
      <c r="Q183" s="14" t="str">
        <f>IF(ISNA(VLOOKUP(P183,Lookup!$B$7:$C$160,2,0)),"",VLOOKUP(P183,Lookup!$B$7:$C$160,2,0))</f>
        <v/>
      </c>
      <c r="R183" s="27"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7" t="str">
        <f t="shared" si="53"/>
        <v xml:space="preserve"> </v>
      </c>
      <c r="AO183" s="27" t="str">
        <f t="shared" si="54"/>
        <v xml:space="preserve"> </v>
      </c>
      <c r="AP183" s="27" t="str">
        <f t="shared" si="55"/>
        <v xml:space="preserve"> </v>
      </c>
      <c r="AQ183" s="27" t="str">
        <f t="shared" si="56"/>
        <v xml:space="preserve"> </v>
      </c>
      <c r="AR183" s="22" t="str">
        <f t="shared" si="57"/>
        <v xml:space="preserve"> </v>
      </c>
      <c r="AS183" s="27">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7" t="str">
        <f t="shared" si="40"/>
        <v/>
      </c>
      <c r="Q184" s="14" t="str">
        <f>IF(ISNA(VLOOKUP(P184,Lookup!$B$7:$C$160,2,0)),"",VLOOKUP(P184,Lookup!$B$7:$C$160,2,0))</f>
        <v/>
      </c>
      <c r="R184" s="27"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7" t="str">
        <f t="shared" si="53"/>
        <v xml:space="preserve"> </v>
      </c>
      <c r="AO184" s="27" t="str">
        <f t="shared" si="54"/>
        <v xml:space="preserve"> </v>
      </c>
      <c r="AP184" s="27" t="str">
        <f t="shared" si="55"/>
        <v xml:space="preserve"> </v>
      </c>
      <c r="AQ184" s="27" t="str">
        <f t="shared" si="56"/>
        <v xml:space="preserve"> </v>
      </c>
      <c r="AR184" s="22" t="str">
        <f t="shared" si="57"/>
        <v xml:space="preserve"> </v>
      </c>
      <c r="AS184" s="27">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7" t="str">
        <f t="shared" si="40"/>
        <v/>
      </c>
      <c r="Q185" s="14" t="str">
        <f>IF(ISNA(VLOOKUP(P185,Lookup!$B$7:$C$160,2,0)),"",VLOOKUP(P185,Lookup!$B$7:$C$160,2,0))</f>
        <v/>
      </c>
      <c r="R185" s="27"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7" t="str">
        <f t="shared" si="53"/>
        <v xml:space="preserve"> </v>
      </c>
      <c r="AO185" s="27" t="str">
        <f t="shared" si="54"/>
        <v xml:space="preserve"> </v>
      </c>
      <c r="AP185" s="27" t="str">
        <f t="shared" si="55"/>
        <v xml:space="preserve"> </v>
      </c>
      <c r="AQ185" s="27" t="str">
        <f t="shared" si="56"/>
        <v xml:space="preserve"> </v>
      </c>
      <c r="AR185" s="22" t="str">
        <f t="shared" si="57"/>
        <v xml:space="preserve"> </v>
      </c>
      <c r="AS185" s="27">
        <f t="shared" si="58"/>
        <v>0</v>
      </c>
    </row>
    <row r="186" spans="2:45">
      <c r="B186" s="2">
        <v>25</v>
      </c>
      <c r="C186" s="14">
        <f t="shared" si="59"/>
        <v>176</v>
      </c>
      <c r="D186" s="18">
        <v>59</v>
      </c>
      <c r="E186" s="18">
        <v>2</v>
      </c>
      <c r="F186" s="18">
        <v>2</v>
      </c>
      <c r="G186" s="18">
        <v>47</v>
      </c>
      <c r="H186" s="18" t="s">
        <v>42</v>
      </c>
      <c r="I186" s="2" t="s">
        <v>190</v>
      </c>
      <c r="J186" s="18" t="s">
        <v>138</v>
      </c>
      <c r="K186" s="14" t="str">
        <f>Magnetic!X186</f>
        <v>SWbS</v>
      </c>
      <c r="L186" s="14" t="str">
        <f>IF(ISNA(VLOOKUP(K186,Lookup!$F$7:$G$38,2,0)),"",VLOOKUP(K186,Lookup!$F$7:$G$38,2,0))</f>
        <v>S</v>
      </c>
      <c r="M186" s="2" t="s">
        <v>162</v>
      </c>
      <c r="N186" s="14" t="str">
        <f>IF(ISNA(VLOOKUP(M186,Lookup!$B$7:$C$160,2,0)),"",VLOOKUP(M186,Lookup!$B$7:$C$160,2,0))</f>
        <v/>
      </c>
      <c r="O186" s="27" t="str">
        <f t="shared" si="40"/>
        <v/>
      </c>
      <c r="P186" s="18" t="s">
        <v>158</v>
      </c>
      <c r="Q186" s="14">
        <f>IF(ISNA(VLOOKUP(P186,Lookup!$B$7:$C$160,2,0)),"",VLOOKUP(P186,Lookup!$B$7:$C$160,2,0))</f>
        <v>4</v>
      </c>
      <c r="R186" s="27">
        <f t="shared" si="41"/>
        <v>4</v>
      </c>
      <c r="S186" s="18" t="s">
        <v>187</v>
      </c>
      <c r="T186" s="2">
        <v>86</v>
      </c>
      <c r="U186" s="18">
        <v>1</v>
      </c>
      <c r="W186" s="18"/>
      <c r="X186" s="18"/>
      <c r="Y186" s="18"/>
      <c r="Z186" s="28" t="s">
        <v>217</v>
      </c>
      <c r="AB186" s="21" t="str">
        <f t="shared" si="42"/>
        <v xml:space="preserve"> </v>
      </c>
      <c r="AC186" s="21" t="str">
        <f t="shared" si="43"/>
        <v xml:space="preserve"> </v>
      </c>
      <c r="AD186" s="21">
        <f t="shared" si="44"/>
        <v>1</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7" t="str">
        <f t="shared" si="53"/>
        <v xml:space="preserve"> </v>
      </c>
      <c r="AO186" s="27" t="str">
        <f t="shared" si="54"/>
        <v xml:space="preserve"> </v>
      </c>
      <c r="AP186" s="27">
        <f t="shared" si="55"/>
        <v>1</v>
      </c>
      <c r="AQ186" s="27" t="str">
        <f t="shared" si="56"/>
        <v xml:space="preserve"> </v>
      </c>
      <c r="AR186" s="22" t="str">
        <f t="shared" si="57"/>
        <v xml:space="preserve"> </v>
      </c>
      <c r="AS186" s="27">
        <f t="shared" si="58"/>
        <v>0</v>
      </c>
    </row>
    <row r="187" spans="2:45">
      <c r="B187" s="2">
        <v>26</v>
      </c>
      <c r="C187" s="14">
        <f t="shared" si="59"/>
        <v>177</v>
      </c>
      <c r="D187" s="18">
        <v>58</v>
      </c>
      <c r="E187" s="18">
        <v>44</v>
      </c>
      <c r="F187" s="18">
        <v>5</v>
      </c>
      <c r="G187" s="18">
        <v>57</v>
      </c>
      <c r="H187" s="18" t="s">
        <v>42</v>
      </c>
      <c r="I187" s="2" t="s">
        <v>190</v>
      </c>
      <c r="J187" s="18" t="s">
        <v>139</v>
      </c>
      <c r="K187" s="14" t="str">
        <f>Magnetic!X187</f>
        <v>E</v>
      </c>
      <c r="L187" s="14" t="str">
        <f>IF(ISNA(VLOOKUP(K187,Lookup!$F$7:$G$38,2,0)),"",VLOOKUP(K187,Lookup!$F$7:$G$38,2,0))</f>
        <v>E</v>
      </c>
      <c r="M187" s="2" t="s">
        <v>159</v>
      </c>
      <c r="N187" s="14">
        <f>IF(ISNA(VLOOKUP(M187,Lookup!$B$7:$C$160,2,0)),"",VLOOKUP(M187,Lookup!$B$7:$C$160,2,0))</f>
        <v>4</v>
      </c>
      <c r="O187" s="27">
        <f t="shared" si="40"/>
        <v>4</v>
      </c>
      <c r="P187" s="18" t="s">
        <v>159</v>
      </c>
      <c r="Q187" s="14">
        <f>IF(ISNA(VLOOKUP(P187,Lookup!$B$7:$C$160,2,0)),"",VLOOKUP(P187,Lookup!$B$7:$C$160,2,0))</f>
        <v>4</v>
      </c>
      <c r="R187" s="27">
        <f t="shared" si="41"/>
        <v>4</v>
      </c>
      <c r="S187" s="2" t="s">
        <v>188</v>
      </c>
      <c r="T187" s="18">
        <v>98</v>
      </c>
      <c r="U187" s="18">
        <v>1</v>
      </c>
      <c r="W187" s="18"/>
      <c r="X187" s="18"/>
      <c r="Y187" s="18"/>
      <c r="Z187" s="28" t="s">
        <v>217</v>
      </c>
      <c r="AB187" s="21" t="str">
        <f t="shared" si="42"/>
        <v xml:space="preserve"> </v>
      </c>
      <c r="AC187" s="21" t="str">
        <f t="shared" si="43"/>
        <v xml:space="preserve"> </v>
      </c>
      <c r="AD187" s="21">
        <f t="shared" si="44"/>
        <v>1</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7" t="str">
        <f t="shared" si="53"/>
        <v xml:space="preserve"> </v>
      </c>
      <c r="AO187" s="27">
        <f t="shared" si="54"/>
        <v>1</v>
      </c>
      <c r="AP187" s="27" t="str">
        <f t="shared" si="55"/>
        <v xml:space="preserve"> </v>
      </c>
      <c r="AQ187" s="27" t="str">
        <f t="shared" si="56"/>
        <v xml:space="preserve"> </v>
      </c>
      <c r="AR187" s="22" t="str">
        <f t="shared" si="57"/>
        <v xml:space="preserve"> </v>
      </c>
      <c r="AS187" s="27">
        <f t="shared" si="58"/>
        <v>0</v>
      </c>
    </row>
    <row r="188" spans="2:45">
      <c r="B188" s="2">
        <v>27</v>
      </c>
      <c r="C188" s="14">
        <f t="shared" si="59"/>
        <v>178</v>
      </c>
      <c r="D188" s="18">
        <v>58</v>
      </c>
      <c r="E188" s="18">
        <v>9</v>
      </c>
      <c r="F188" s="18">
        <v>9</v>
      </c>
      <c r="G188" s="18">
        <v>34</v>
      </c>
      <c r="H188" s="18" t="s">
        <v>42</v>
      </c>
      <c r="I188" s="2" t="s">
        <v>190</v>
      </c>
      <c r="J188" s="18" t="s">
        <v>140</v>
      </c>
      <c r="K188" s="14" t="str">
        <f>Magnetic!X188</f>
        <v>EbS</v>
      </c>
      <c r="L188" s="14" t="str">
        <f>IF(ISNA(VLOOKUP(K188,Lookup!$F$7:$G$38,2,0)),"",VLOOKUP(K188,Lookup!$F$7:$G$38,2,0))</f>
        <v>E</v>
      </c>
      <c r="M188" s="2" t="s">
        <v>160</v>
      </c>
      <c r="N188" s="14">
        <f>IF(ISNA(VLOOKUP(M188,Lookup!$B$7:$C$160,2,0)),"",VLOOKUP(M188,Lookup!$B$7:$C$160,2,0))</f>
        <v>5</v>
      </c>
      <c r="O188" s="27">
        <f t="shared" si="40"/>
        <v>5</v>
      </c>
      <c r="P188" s="18" t="s">
        <v>160</v>
      </c>
      <c r="Q188" s="14">
        <f>IF(ISNA(VLOOKUP(P188,Lookup!$B$7:$C$160,2,0)),"",VLOOKUP(P188,Lookup!$B$7:$C$160,2,0))</f>
        <v>5</v>
      </c>
      <c r="R188" s="27">
        <f t="shared" si="41"/>
        <v>5</v>
      </c>
      <c r="S188" s="18" t="s">
        <v>188</v>
      </c>
      <c r="T188" s="18">
        <v>120</v>
      </c>
      <c r="U188" s="18"/>
      <c r="W188" s="18"/>
      <c r="X188" s="18"/>
      <c r="Y188" s="18"/>
      <c r="Z188" s="28" t="s">
        <v>218</v>
      </c>
      <c r="AB188" s="21" t="str">
        <f t="shared" si="42"/>
        <v xml:space="preserve"> </v>
      </c>
      <c r="AC188" s="21" t="str">
        <f t="shared" si="43"/>
        <v xml:space="preserve"> </v>
      </c>
      <c r="AD188" s="21" t="str">
        <f t="shared" si="44"/>
        <v xml:space="preserve"> </v>
      </c>
      <c r="AE188" s="21">
        <f t="shared" si="45"/>
        <v>1</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27" t="str">
        <f t="shared" si="53"/>
        <v xml:space="preserve"> </v>
      </c>
      <c r="AO188" s="27">
        <f t="shared" si="54"/>
        <v>1</v>
      </c>
      <c r="AP188" s="27" t="str">
        <f t="shared" si="55"/>
        <v xml:space="preserve"> </v>
      </c>
      <c r="AQ188" s="27" t="str">
        <f t="shared" si="56"/>
        <v xml:space="preserve"> </v>
      </c>
      <c r="AR188" s="22" t="str">
        <f t="shared" si="57"/>
        <v xml:space="preserve"> </v>
      </c>
      <c r="AS188" s="27">
        <f t="shared" si="58"/>
        <v>0</v>
      </c>
    </row>
    <row r="189" spans="2:45">
      <c r="B189" s="2">
        <v>28</v>
      </c>
      <c r="C189" s="14">
        <f t="shared" si="59"/>
        <v>179</v>
      </c>
      <c r="D189" s="18">
        <v>57</v>
      </c>
      <c r="E189" s="18">
        <v>36</v>
      </c>
      <c r="F189" s="18">
        <v>14</v>
      </c>
      <c r="G189" s="18">
        <v>17</v>
      </c>
      <c r="H189" s="18" t="s">
        <v>42</v>
      </c>
      <c r="I189" s="2" t="s">
        <v>190</v>
      </c>
      <c r="J189" s="18" t="s">
        <v>141</v>
      </c>
      <c r="K189" s="14" t="str">
        <f>Magnetic!X189</f>
        <v>ENE</v>
      </c>
      <c r="L189" s="14" t="str">
        <f>IF(ISNA(VLOOKUP(K189,Lookup!$F$7:$G$38,2,0)),"",VLOOKUP(K189,Lookup!$F$7:$G$38,2,0))</f>
        <v>E</v>
      </c>
      <c r="M189" s="2" t="s">
        <v>160</v>
      </c>
      <c r="N189" s="14">
        <f>IF(ISNA(VLOOKUP(M189,Lookup!$B$7:$C$160,2,0)),"",VLOOKUP(M189,Lookup!$B$7:$C$160,2,0))</f>
        <v>5</v>
      </c>
      <c r="O189" s="27">
        <f t="shared" si="40"/>
        <v>5</v>
      </c>
      <c r="P189" s="18" t="s">
        <v>160</v>
      </c>
      <c r="Q189" s="14">
        <f>IF(ISNA(VLOOKUP(P189,Lookup!$B$7:$C$160,2,0)),"",VLOOKUP(P189,Lookup!$B$7:$C$160,2,0))</f>
        <v>5</v>
      </c>
      <c r="R189" s="27">
        <f t="shared" si="41"/>
        <v>5</v>
      </c>
      <c r="S189" s="18" t="s">
        <v>189</v>
      </c>
      <c r="T189" s="18">
        <v>154</v>
      </c>
      <c r="U189" s="18">
        <v>1</v>
      </c>
      <c r="W189" s="18"/>
      <c r="X189" s="18"/>
      <c r="Y189" s="18"/>
      <c r="Z189" s="28" t="s">
        <v>219</v>
      </c>
      <c r="AB189" s="21" t="str">
        <f t="shared" si="42"/>
        <v xml:space="preserve"> </v>
      </c>
      <c r="AC189" s="21" t="str">
        <f t="shared" si="43"/>
        <v xml:space="preserve"> </v>
      </c>
      <c r="AD189" s="21" t="str">
        <f t="shared" si="44"/>
        <v xml:space="preserve"> </v>
      </c>
      <c r="AE189" s="21">
        <f t="shared" si="45"/>
        <v>1</v>
      </c>
      <c r="AF189" s="21" t="str">
        <f t="shared" si="46"/>
        <v xml:space="preserve"> </v>
      </c>
      <c r="AG189" s="21" t="str">
        <f t="shared" si="47"/>
        <v xml:space="preserve"> </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27" t="str">
        <f t="shared" si="53"/>
        <v xml:space="preserve"> </v>
      </c>
      <c r="AO189" s="27">
        <f t="shared" si="54"/>
        <v>1</v>
      </c>
      <c r="AP189" s="27" t="str">
        <f t="shared" si="55"/>
        <v xml:space="preserve"> </v>
      </c>
      <c r="AQ189" s="27" t="str">
        <f t="shared" si="56"/>
        <v xml:space="preserve"> </v>
      </c>
      <c r="AR189" s="22" t="str">
        <f t="shared" si="57"/>
        <v xml:space="preserve"> </v>
      </c>
      <c r="AS189" s="27">
        <f t="shared" si="58"/>
        <v>0</v>
      </c>
    </row>
    <row r="190" spans="2:45">
      <c r="B190" s="2">
        <v>29</v>
      </c>
      <c r="C190" s="14">
        <f t="shared" si="59"/>
        <v>180</v>
      </c>
      <c r="D190" s="18">
        <v>56</v>
      </c>
      <c r="E190" s="18">
        <v>59</v>
      </c>
      <c r="F190" s="18">
        <v>15</v>
      </c>
      <c r="G190" s="18">
        <v>47</v>
      </c>
      <c r="H190" s="18" t="s">
        <v>42</v>
      </c>
      <c r="I190" s="2" t="s">
        <v>190</v>
      </c>
      <c r="J190" s="18" t="s">
        <v>40</v>
      </c>
      <c r="K190" s="14" t="str">
        <f>Magnetic!X190</f>
        <v>ESE</v>
      </c>
      <c r="L190" s="14" t="str">
        <f>IF(ISNA(VLOOKUP(K190,Lookup!$F$7:$G$38,2,0)),"",VLOOKUP(K190,Lookup!$F$7:$G$38,2,0))</f>
        <v>E</v>
      </c>
      <c r="M190" s="2" t="s">
        <v>163</v>
      </c>
      <c r="N190" s="14">
        <f>IF(ISNA(VLOOKUP(M190,Lookup!$B$7:$C$160,2,0)),"",VLOOKUP(M190,Lookup!$B$7:$C$160,2,0))</f>
        <v>1</v>
      </c>
      <c r="O190" s="27">
        <f t="shared" si="40"/>
        <v>1</v>
      </c>
      <c r="P190" s="18" t="s">
        <v>158</v>
      </c>
      <c r="Q190" s="14">
        <f>IF(ISNA(VLOOKUP(P190,Lookup!$B$7:$C$160,2,0)),"",VLOOKUP(P190,Lookup!$B$7:$C$160,2,0))</f>
        <v>4</v>
      </c>
      <c r="R190" s="27">
        <f t="shared" si="41"/>
        <v>4</v>
      </c>
      <c r="S190" s="18" t="s">
        <v>189</v>
      </c>
      <c r="T190" s="18">
        <v>56</v>
      </c>
      <c r="U190" s="18"/>
      <c r="W190" s="18"/>
      <c r="X190" s="18" t="s">
        <v>169</v>
      </c>
      <c r="Y190" s="18"/>
      <c r="Z190" s="28" t="s">
        <v>219</v>
      </c>
      <c r="AB190" s="21" t="str">
        <f t="shared" si="42"/>
        <v xml:space="preserve"> </v>
      </c>
      <c r="AC190" s="21" t="str">
        <f t="shared" si="43"/>
        <v xml:space="preserve"> </v>
      </c>
      <c r="AD190" s="21">
        <f t="shared" si="44"/>
        <v>1</v>
      </c>
      <c r="AE190" s="21" t="str">
        <f t="shared" si="45"/>
        <v xml:space="preserve"> </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27" t="str">
        <f t="shared" si="53"/>
        <v xml:space="preserve"> </v>
      </c>
      <c r="AO190" s="27">
        <f t="shared" si="54"/>
        <v>1</v>
      </c>
      <c r="AP190" s="27" t="str">
        <f t="shared" si="55"/>
        <v xml:space="preserve"> </v>
      </c>
      <c r="AQ190" s="27" t="str">
        <f t="shared" si="56"/>
        <v xml:space="preserve"> </v>
      </c>
      <c r="AR190" s="22" t="str">
        <f t="shared" si="57"/>
        <v xml:space="preserve"> </v>
      </c>
      <c r="AS190" s="27">
        <f t="shared" si="58"/>
        <v>0</v>
      </c>
    </row>
    <row r="191" spans="2:45">
      <c r="B191" s="2">
        <v>30</v>
      </c>
      <c r="C191" s="14">
        <f t="shared" si="59"/>
        <v>181</v>
      </c>
      <c r="D191" s="18">
        <v>57</v>
      </c>
      <c r="E191" s="18">
        <v>14</v>
      </c>
      <c r="F191" s="18">
        <v>18</v>
      </c>
      <c r="G191" s="18">
        <v>0</v>
      </c>
      <c r="H191" s="18" t="s">
        <v>42</v>
      </c>
      <c r="I191" s="2" t="s">
        <v>190</v>
      </c>
      <c r="J191" s="18" t="s">
        <v>40</v>
      </c>
      <c r="K191" s="14" t="str">
        <f>Magnetic!X191</f>
        <v>ESE</v>
      </c>
      <c r="L191" s="14" t="str">
        <f>IF(ISNA(VLOOKUP(K191,Lookup!$F$7:$G$38,2,0)),"",VLOOKUP(K191,Lookup!$F$7:$G$38,2,0))</f>
        <v>E</v>
      </c>
      <c r="M191" s="2" t="s">
        <v>160</v>
      </c>
      <c r="N191" s="14">
        <f>IF(ISNA(VLOOKUP(M191,Lookup!$B$7:$C$160,2,0)),"",VLOOKUP(M191,Lookup!$B$7:$C$160,2,0))</f>
        <v>5</v>
      </c>
      <c r="O191" s="27">
        <f t="shared" si="40"/>
        <v>5</v>
      </c>
      <c r="P191" s="18" t="s">
        <v>160</v>
      </c>
      <c r="Q191" s="14">
        <f>IF(ISNA(VLOOKUP(P191,Lookup!$B$7:$C$160,2,0)),"",VLOOKUP(P191,Lookup!$B$7:$C$160,2,0))</f>
        <v>5</v>
      </c>
      <c r="R191" s="27">
        <f t="shared" si="41"/>
        <v>5</v>
      </c>
      <c r="S191" s="18" t="s">
        <v>187</v>
      </c>
      <c r="T191" s="18">
        <v>75</v>
      </c>
      <c r="U191" s="18">
        <v>1</v>
      </c>
      <c r="W191" s="18"/>
      <c r="X191" s="18"/>
      <c r="Y191" s="18"/>
      <c r="Z191" s="28" t="s">
        <v>219</v>
      </c>
      <c r="AB191" s="21" t="str">
        <f t="shared" si="42"/>
        <v xml:space="preserve"> </v>
      </c>
      <c r="AC191" s="21" t="str">
        <f t="shared" si="43"/>
        <v xml:space="preserve"> </v>
      </c>
      <c r="AD191" s="21" t="str">
        <f t="shared" si="44"/>
        <v xml:space="preserve"> </v>
      </c>
      <c r="AE191" s="21">
        <f t="shared" si="45"/>
        <v>1</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27" t="str">
        <f t="shared" si="53"/>
        <v xml:space="preserve"> </v>
      </c>
      <c r="AO191" s="27">
        <f t="shared" si="54"/>
        <v>1</v>
      </c>
      <c r="AP191" s="27" t="str">
        <f t="shared" si="55"/>
        <v xml:space="preserve"> </v>
      </c>
      <c r="AQ191" s="27" t="str">
        <f t="shared" si="56"/>
        <v xml:space="preserve"> </v>
      </c>
      <c r="AR191" s="22" t="str">
        <f t="shared" si="57"/>
        <v xml:space="preserve"> </v>
      </c>
      <c r="AS191" s="27">
        <f t="shared" si="58"/>
        <v>0</v>
      </c>
    </row>
    <row r="192" spans="2:45">
      <c r="B192" s="20">
        <v>37073</v>
      </c>
      <c r="C192" s="14">
        <f t="shared" si="59"/>
        <v>182</v>
      </c>
      <c r="D192" s="18">
        <v>57</v>
      </c>
      <c r="E192" s="18">
        <v>28</v>
      </c>
      <c r="F192" s="18">
        <v>22</v>
      </c>
      <c r="G192" s="18">
        <v>54</v>
      </c>
      <c r="H192" s="18" t="s">
        <v>42</v>
      </c>
      <c r="I192" s="2" t="s">
        <v>190</v>
      </c>
      <c r="J192" s="18" t="s">
        <v>140</v>
      </c>
      <c r="K192" s="14" t="str">
        <f>Magnetic!X192</f>
        <v>EbS</v>
      </c>
      <c r="L192" s="14" t="str">
        <f>IF(ISNA(VLOOKUP(K192,Lookup!$F$7:$G$38,2,0)),"",VLOOKUP(K192,Lookup!$F$7:$G$38,2,0))</f>
        <v>E</v>
      </c>
      <c r="M192" s="2" t="s">
        <v>158</v>
      </c>
      <c r="N192" s="14">
        <f>IF(ISNA(VLOOKUP(M192,Lookup!$B$7:$C$160,2,0)),"",VLOOKUP(M192,Lookup!$B$7:$C$160,2,0))</f>
        <v>4</v>
      </c>
      <c r="O192" s="27">
        <f t="shared" si="40"/>
        <v>4</v>
      </c>
      <c r="P192" s="18" t="s">
        <v>161</v>
      </c>
      <c r="Q192" s="14">
        <f>IF(ISNA(VLOOKUP(P192,Lookup!$B$7:$C$160,2,0)),"",VLOOKUP(P192,Lookup!$B$7:$C$160,2,0))</f>
        <v>8</v>
      </c>
      <c r="R192" s="27">
        <f t="shared" si="41"/>
        <v>8</v>
      </c>
      <c r="S192" s="18" t="s">
        <v>188</v>
      </c>
      <c r="T192" s="18">
        <v>160</v>
      </c>
      <c r="U192" s="18">
        <v>1</v>
      </c>
      <c r="W192" s="18"/>
      <c r="X192" s="18" t="s">
        <v>170</v>
      </c>
      <c r="Y192" s="18"/>
      <c r="Z192" s="28" t="s">
        <v>220</v>
      </c>
      <c r="AB192" s="21" t="str">
        <f t="shared" si="42"/>
        <v xml:space="preserve"> </v>
      </c>
      <c r="AC192" s="21" t="str">
        <f t="shared" si="43"/>
        <v xml:space="preserve"> </v>
      </c>
      <c r="AD192" s="21" t="str">
        <f t="shared" si="44"/>
        <v xml:space="preserve"> </v>
      </c>
      <c r="AE192" s="21" t="str">
        <f t="shared" si="45"/>
        <v xml:space="preserve"> </v>
      </c>
      <c r="AF192" s="21" t="str">
        <f t="shared" si="46"/>
        <v xml:space="preserve"> </v>
      </c>
      <c r="AG192" s="21" t="str">
        <f t="shared" si="47"/>
        <v xml:space="preserve"> </v>
      </c>
      <c r="AH192" s="21">
        <f t="shared" si="48"/>
        <v>1</v>
      </c>
      <c r="AI192" s="21" t="str">
        <f t="shared" si="49"/>
        <v xml:space="preserve"> </v>
      </c>
      <c r="AJ192" s="21" t="str">
        <f t="shared" si="50"/>
        <v xml:space="preserve"> </v>
      </c>
      <c r="AK192" s="21" t="str">
        <f t="shared" si="51"/>
        <v xml:space="preserve"> </v>
      </c>
      <c r="AL192" s="21" t="str">
        <f t="shared" si="52"/>
        <v xml:space="preserve"> </v>
      </c>
      <c r="AN192" s="27" t="str">
        <f t="shared" si="53"/>
        <v xml:space="preserve"> </v>
      </c>
      <c r="AO192" s="27">
        <f t="shared" si="54"/>
        <v>1</v>
      </c>
      <c r="AP192" s="27" t="str">
        <f t="shared" si="55"/>
        <v xml:space="preserve"> </v>
      </c>
      <c r="AQ192" s="27" t="str">
        <f t="shared" si="56"/>
        <v xml:space="preserve"> </v>
      </c>
      <c r="AR192" s="22" t="str">
        <f t="shared" si="57"/>
        <v xml:space="preserve"> </v>
      </c>
      <c r="AS192" s="27">
        <f t="shared" si="58"/>
        <v>0</v>
      </c>
    </row>
    <row r="193" spans="2:45">
      <c r="B193" s="2">
        <v>2</v>
      </c>
      <c r="C193" s="14">
        <f t="shared" si="59"/>
        <v>183</v>
      </c>
      <c r="D193" s="18">
        <v>57</v>
      </c>
      <c r="E193" s="18">
        <v>39</v>
      </c>
      <c r="F193" s="18">
        <v>27</v>
      </c>
      <c r="G193" s="18">
        <v>24</v>
      </c>
      <c r="H193" s="18" t="s">
        <v>42</v>
      </c>
      <c r="I193" s="2" t="s">
        <v>190</v>
      </c>
      <c r="J193" s="18" t="s">
        <v>142</v>
      </c>
      <c r="K193" s="14" t="str">
        <f>Magnetic!X193</f>
        <v>SE</v>
      </c>
      <c r="L193" s="14" t="str">
        <f>IF(ISNA(VLOOKUP(K193,Lookup!$F$7:$G$38,2,0)),"",VLOOKUP(K193,Lookup!$F$7:$G$38,2,0))</f>
        <v>E</v>
      </c>
      <c r="M193" s="2" t="s">
        <v>160</v>
      </c>
      <c r="N193" s="14">
        <f>IF(ISNA(VLOOKUP(M193,Lookup!$B$7:$C$160,2,0)),"",VLOOKUP(M193,Lookup!$B$7:$C$160,2,0))</f>
        <v>5</v>
      </c>
      <c r="O193" s="27">
        <f t="shared" si="40"/>
        <v>5</v>
      </c>
      <c r="P193" s="18" t="s">
        <v>160</v>
      </c>
      <c r="Q193" s="14">
        <f>IF(ISNA(VLOOKUP(P193,Lookup!$B$7:$C$160,2,0)),"",VLOOKUP(P193,Lookup!$B$7:$C$160,2,0))</f>
        <v>5</v>
      </c>
      <c r="R193" s="27">
        <f t="shared" si="41"/>
        <v>5</v>
      </c>
      <c r="S193" s="18" t="s">
        <v>187</v>
      </c>
      <c r="T193" s="18">
        <v>144</v>
      </c>
      <c r="U193" s="18">
        <v>1</v>
      </c>
      <c r="W193" s="18"/>
      <c r="X193" s="18"/>
      <c r="Y193" s="18"/>
      <c r="Z193" s="28" t="s">
        <v>220</v>
      </c>
      <c r="AB193" s="21" t="str">
        <f t="shared" si="42"/>
        <v xml:space="preserve"> </v>
      </c>
      <c r="AC193" s="21" t="str">
        <f t="shared" si="43"/>
        <v xml:space="preserve"> </v>
      </c>
      <c r="AD193" s="21" t="str">
        <f t="shared" si="44"/>
        <v xml:space="preserve"> </v>
      </c>
      <c r="AE193" s="21">
        <f t="shared" si="45"/>
        <v>1</v>
      </c>
      <c r="AF193" s="21" t="str">
        <f t="shared" si="46"/>
        <v xml:space="preserve"> </v>
      </c>
      <c r="AG193" s="21" t="str">
        <f t="shared" si="47"/>
        <v xml:space="preserve"> </v>
      </c>
      <c r="AH193" s="21" t="str">
        <f t="shared" si="48"/>
        <v xml:space="preserve"> </v>
      </c>
      <c r="AI193" s="21" t="str">
        <f t="shared" si="49"/>
        <v xml:space="preserve"> </v>
      </c>
      <c r="AJ193" s="21" t="str">
        <f t="shared" si="50"/>
        <v xml:space="preserve"> </v>
      </c>
      <c r="AK193" s="21" t="str">
        <f t="shared" si="51"/>
        <v xml:space="preserve"> </v>
      </c>
      <c r="AL193" s="21" t="str">
        <f t="shared" si="52"/>
        <v xml:space="preserve"> </v>
      </c>
      <c r="AN193" s="27" t="str">
        <f t="shared" si="53"/>
        <v xml:space="preserve"> </v>
      </c>
      <c r="AO193" s="27">
        <f t="shared" si="54"/>
        <v>1</v>
      </c>
      <c r="AP193" s="27" t="str">
        <f t="shared" si="55"/>
        <v xml:space="preserve"> </v>
      </c>
      <c r="AQ193" s="27" t="str">
        <f t="shared" si="56"/>
        <v xml:space="preserve"> </v>
      </c>
      <c r="AR193" s="22" t="str">
        <f t="shared" si="57"/>
        <v xml:space="preserve"> </v>
      </c>
      <c r="AS193" s="27">
        <f t="shared" si="58"/>
        <v>0</v>
      </c>
    </row>
    <row r="194" spans="2:45">
      <c r="B194" s="2">
        <v>3</v>
      </c>
      <c r="C194" s="14">
        <f t="shared" si="59"/>
        <v>184</v>
      </c>
      <c r="D194" s="18">
        <v>57</v>
      </c>
      <c r="E194" s="18">
        <v>32</v>
      </c>
      <c r="F194" s="18">
        <v>30</v>
      </c>
      <c r="G194" s="18">
        <v>22</v>
      </c>
      <c r="H194" s="18" t="s">
        <v>42</v>
      </c>
      <c r="I194" s="2" t="s">
        <v>190</v>
      </c>
      <c r="J194" s="18" t="s">
        <v>143</v>
      </c>
      <c r="K194" s="14" t="str">
        <f>Magnetic!X194</f>
        <v>SW</v>
      </c>
      <c r="L194" s="14" t="str">
        <f>IF(ISNA(VLOOKUP(K194,Lookup!$F$7:$G$38,2,0)),"",VLOOKUP(K194,Lookup!$F$7:$G$38,2,0))</f>
        <v>S</v>
      </c>
      <c r="M194" s="2" t="s">
        <v>162</v>
      </c>
      <c r="N194" s="14" t="str">
        <f>IF(ISNA(VLOOKUP(M194,Lookup!$B$7:$C$160,2,0)),"",VLOOKUP(M194,Lookup!$B$7:$C$160,2,0))</f>
        <v/>
      </c>
      <c r="O194" s="27" t="str">
        <f t="shared" si="40"/>
        <v/>
      </c>
      <c r="P194" s="18" t="s">
        <v>158</v>
      </c>
      <c r="Q194" s="14">
        <f>IF(ISNA(VLOOKUP(P194,Lookup!$B$7:$C$160,2,0)),"",VLOOKUP(P194,Lookup!$B$7:$C$160,2,0))</f>
        <v>4</v>
      </c>
      <c r="R194" s="27">
        <f t="shared" si="41"/>
        <v>4</v>
      </c>
      <c r="S194" s="18" t="s">
        <v>187</v>
      </c>
      <c r="T194" s="18">
        <v>95</v>
      </c>
      <c r="U194" s="18">
        <v>1</v>
      </c>
      <c r="W194" s="18"/>
      <c r="X194" s="18"/>
      <c r="Y194" s="18"/>
      <c r="Z194" s="28" t="s">
        <v>220</v>
      </c>
      <c r="AB194" s="21" t="str">
        <f t="shared" si="42"/>
        <v xml:space="preserve"> </v>
      </c>
      <c r="AC194" s="21" t="str">
        <f t="shared" si="43"/>
        <v xml:space="preserve"> </v>
      </c>
      <c r="AD194" s="21">
        <f t="shared" si="44"/>
        <v>1</v>
      </c>
      <c r="AE194" s="21" t="str">
        <f t="shared" si="45"/>
        <v xml:space="preserve"> </v>
      </c>
      <c r="AF194" s="21" t="str">
        <f t="shared" si="46"/>
        <v xml:space="preserve"> </v>
      </c>
      <c r="AG194" s="21" t="str">
        <f t="shared" si="47"/>
        <v xml:space="preserve"> </v>
      </c>
      <c r="AH194" s="21" t="str">
        <f t="shared" si="48"/>
        <v xml:space="preserve"> </v>
      </c>
      <c r="AI194" s="21" t="str">
        <f t="shared" si="49"/>
        <v xml:space="preserve"> </v>
      </c>
      <c r="AJ194" s="21" t="str">
        <f t="shared" si="50"/>
        <v xml:space="preserve"> </v>
      </c>
      <c r="AK194" s="21" t="str">
        <f t="shared" si="51"/>
        <v xml:space="preserve"> </v>
      </c>
      <c r="AL194" s="21" t="str">
        <f t="shared" si="52"/>
        <v xml:space="preserve"> </v>
      </c>
      <c r="AN194" s="27" t="str">
        <f t="shared" si="53"/>
        <v xml:space="preserve"> </v>
      </c>
      <c r="AO194" s="27" t="str">
        <f t="shared" si="54"/>
        <v xml:space="preserve"> </v>
      </c>
      <c r="AP194" s="27">
        <f t="shared" si="55"/>
        <v>1</v>
      </c>
      <c r="AQ194" s="27" t="str">
        <f t="shared" si="56"/>
        <v xml:space="preserve"> </v>
      </c>
      <c r="AR194" s="22" t="str">
        <f t="shared" si="57"/>
        <v xml:space="preserve"> </v>
      </c>
      <c r="AS194" s="27">
        <f t="shared" si="58"/>
        <v>0</v>
      </c>
    </row>
    <row r="195" spans="2:45">
      <c r="B195" s="2">
        <v>4</v>
      </c>
      <c r="C195" s="14">
        <f t="shared" si="59"/>
        <v>185</v>
      </c>
      <c r="D195" s="18">
        <v>57</v>
      </c>
      <c r="E195" s="18">
        <v>32</v>
      </c>
      <c r="F195" s="18">
        <v>34</v>
      </c>
      <c r="G195" s="18">
        <v>31</v>
      </c>
      <c r="H195" s="18" t="s">
        <v>42</v>
      </c>
      <c r="I195" s="2" t="s">
        <v>190</v>
      </c>
      <c r="J195" s="18" t="s">
        <v>40</v>
      </c>
      <c r="K195" s="14" t="str">
        <f>Magnetic!X195</f>
        <v>ESE</v>
      </c>
      <c r="L195" s="14" t="str">
        <f>IF(ISNA(VLOOKUP(K195,Lookup!$F$7:$G$38,2,0)),"",VLOOKUP(K195,Lookup!$F$7:$G$38,2,0))</f>
        <v>E</v>
      </c>
      <c r="M195" s="2" t="s">
        <v>160</v>
      </c>
      <c r="N195" s="14">
        <f>IF(ISNA(VLOOKUP(M195,Lookup!$B$7:$C$160,2,0)),"",VLOOKUP(M195,Lookup!$B$7:$C$160,2,0))</f>
        <v>5</v>
      </c>
      <c r="O195" s="27">
        <f t="shared" si="40"/>
        <v>5</v>
      </c>
      <c r="P195" s="18" t="s">
        <v>160</v>
      </c>
      <c r="Q195" s="14">
        <f>IF(ISNA(VLOOKUP(P195,Lookup!$B$7:$C$160,2,0)),"",VLOOKUP(P195,Lookup!$B$7:$C$160,2,0))</f>
        <v>5</v>
      </c>
      <c r="R195" s="27">
        <f t="shared" si="41"/>
        <v>5</v>
      </c>
      <c r="S195" s="18" t="s">
        <v>188</v>
      </c>
      <c r="T195" s="18">
        <v>133</v>
      </c>
      <c r="U195" s="18"/>
      <c r="W195" s="18"/>
      <c r="X195" s="18"/>
      <c r="Y195" s="18"/>
      <c r="Z195" s="28" t="s">
        <v>220</v>
      </c>
      <c r="AB195" s="21" t="str">
        <f t="shared" si="42"/>
        <v xml:space="preserve"> </v>
      </c>
      <c r="AC195" s="21" t="str">
        <f t="shared" si="43"/>
        <v xml:space="preserve"> </v>
      </c>
      <c r="AD195" s="21" t="str">
        <f t="shared" si="44"/>
        <v xml:space="preserve"> </v>
      </c>
      <c r="AE195" s="21">
        <f t="shared" si="45"/>
        <v>1</v>
      </c>
      <c r="AF195" s="21" t="str">
        <f t="shared" si="46"/>
        <v xml:space="preserve"> </v>
      </c>
      <c r="AG195" s="21" t="str">
        <f t="shared" si="47"/>
        <v xml:space="preserve"> </v>
      </c>
      <c r="AH195" s="21" t="str">
        <f t="shared" si="48"/>
        <v xml:space="preserve"> </v>
      </c>
      <c r="AI195" s="21" t="str">
        <f t="shared" si="49"/>
        <v xml:space="preserve"> </v>
      </c>
      <c r="AJ195" s="21" t="str">
        <f t="shared" si="50"/>
        <v xml:space="preserve"> </v>
      </c>
      <c r="AK195" s="21" t="str">
        <f t="shared" si="51"/>
        <v xml:space="preserve"> </v>
      </c>
      <c r="AL195" s="21" t="str">
        <f t="shared" si="52"/>
        <v xml:space="preserve"> </v>
      </c>
      <c r="AN195" s="27" t="str">
        <f t="shared" si="53"/>
        <v xml:space="preserve"> </v>
      </c>
      <c r="AO195" s="27">
        <f t="shared" si="54"/>
        <v>1</v>
      </c>
      <c r="AP195" s="27" t="str">
        <f t="shared" si="55"/>
        <v xml:space="preserve"> </v>
      </c>
      <c r="AQ195" s="27" t="str">
        <f t="shared" si="56"/>
        <v xml:space="preserve"> </v>
      </c>
      <c r="AR195" s="22" t="str">
        <f t="shared" si="57"/>
        <v xml:space="preserve"> </v>
      </c>
      <c r="AS195" s="27">
        <f t="shared" si="58"/>
        <v>0</v>
      </c>
    </row>
    <row r="196" spans="2:45">
      <c r="B196" s="2">
        <v>5</v>
      </c>
      <c r="C196" s="14">
        <f t="shared" si="59"/>
        <v>186</v>
      </c>
      <c r="D196" s="18">
        <v>57</v>
      </c>
      <c r="E196" s="18">
        <v>37</v>
      </c>
      <c r="F196" s="18">
        <v>37</v>
      </c>
      <c r="G196" s="18">
        <v>42</v>
      </c>
      <c r="H196" s="18" t="s">
        <v>42</v>
      </c>
      <c r="I196" s="2" t="s">
        <v>190</v>
      </c>
      <c r="J196" s="18" t="s">
        <v>139</v>
      </c>
      <c r="K196" s="14" t="str">
        <f>Magnetic!X196</f>
        <v>EbS</v>
      </c>
      <c r="L196" s="14" t="str">
        <f>IF(ISNA(VLOOKUP(K196,Lookup!$F$7:$G$38,2,0)),"",VLOOKUP(K196,Lookup!$F$7:$G$38,2,0))</f>
        <v>E</v>
      </c>
      <c r="M196" s="2" t="s">
        <v>163</v>
      </c>
      <c r="N196" s="14">
        <f>IF(ISNA(VLOOKUP(M196,Lookup!$B$7:$C$160,2,0)),"",VLOOKUP(M196,Lookup!$B$7:$C$160,2,0))</f>
        <v>1</v>
      </c>
      <c r="O196" s="27">
        <f t="shared" si="40"/>
        <v>1</v>
      </c>
      <c r="P196" s="18" t="s">
        <v>158</v>
      </c>
      <c r="Q196" s="14">
        <f>IF(ISNA(VLOOKUP(P196,Lookup!$B$7:$C$160,2,0)),"",VLOOKUP(P196,Lookup!$B$7:$C$160,2,0))</f>
        <v>4</v>
      </c>
      <c r="R196" s="27">
        <f t="shared" si="41"/>
        <v>4</v>
      </c>
      <c r="S196" s="18" t="s">
        <v>191</v>
      </c>
      <c r="T196" s="18">
        <v>102</v>
      </c>
      <c r="U196" s="18">
        <v>1</v>
      </c>
      <c r="W196" s="18">
        <v>1</v>
      </c>
      <c r="X196" s="18"/>
      <c r="Y196" s="18"/>
      <c r="Z196" s="28" t="s">
        <v>221</v>
      </c>
      <c r="AB196" s="21" t="str">
        <f t="shared" si="42"/>
        <v xml:space="preserve"> </v>
      </c>
      <c r="AC196" s="21" t="str">
        <f t="shared" si="43"/>
        <v xml:space="preserve"> </v>
      </c>
      <c r="AD196" s="21">
        <f t="shared" si="44"/>
        <v>1</v>
      </c>
      <c r="AE196" s="21" t="str">
        <f t="shared" si="45"/>
        <v xml:space="preserve"> </v>
      </c>
      <c r="AF196" s="21" t="str">
        <f t="shared" si="46"/>
        <v xml:space="preserve"> </v>
      </c>
      <c r="AG196" s="21" t="str">
        <f t="shared" si="47"/>
        <v xml:space="preserve"> </v>
      </c>
      <c r="AH196" s="21" t="str">
        <f t="shared" si="48"/>
        <v xml:space="preserve"> </v>
      </c>
      <c r="AI196" s="21" t="str">
        <f t="shared" si="49"/>
        <v xml:space="preserve"> </v>
      </c>
      <c r="AJ196" s="21" t="str">
        <f t="shared" si="50"/>
        <v xml:space="preserve"> </v>
      </c>
      <c r="AK196" s="21" t="str">
        <f t="shared" si="51"/>
        <v xml:space="preserve"> </v>
      </c>
      <c r="AL196" s="21" t="str">
        <f t="shared" si="52"/>
        <v xml:space="preserve"> </v>
      </c>
      <c r="AN196" s="27" t="str">
        <f t="shared" si="53"/>
        <v xml:space="preserve"> </v>
      </c>
      <c r="AO196" s="27">
        <f t="shared" si="54"/>
        <v>1</v>
      </c>
      <c r="AP196" s="27" t="str">
        <f t="shared" si="55"/>
        <v xml:space="preserve"> </v>
      </c>
      <c r="AQ196" s="27" t="str">
        <f t="shared" si="56"/>
        <v xml:space="preserve"> </v>
      </c>
      <c r="AR196" s="22" t="str">
        <f t="shared" si="57"/>
        <v xml:space="preserve"> </v>
      </c>
      <c r="AS196" s="27">
        <f t="shared" si="58"/>
        <v>0</v>
      </c>
    </row>
    <row r="197" spans="2:45">
      <c r="B197" s="2">
        <v>6</v>
      </c>
      <c r="C197" s="14">
        <f t="shared" si="59"/>
        <v>187</v>
      </c>
      <c r="D197" s="18">
        <v>57</v>
      </c>
      <c r="E197" s="18">
        <v>42</v>
      </c>
      <c r="F197" s="18">
        <v>41</v>
      </c>
      <c r="G197" s="18">
        <v>40</v>
      </c>
      <c r="H197" s="18" t="s">
        <v>42</v>
      </c>
      <c r="I197" s="2" t="s">
        <v>190</v>
      </c>
      <c r="J197" s="18" t="s">
        <v>141</v>
      </c>
      <c r="K197" s="14" t="str">
        <f>Magnetic!X197</f>
        <v>EbN</v>
      </c>
      <c r="L197" s="14" t="str">
        <f>IF(ISNA(VLOOKUP(K197,Lookup!$F$7:$G$38,2,0)),"",VLOOKUP(K197,Lookup!$F$7:$G$38,2,0))</f>
        <v>E</v>
      </c>
      <c r="M197" s="2" t="s">
        <v>158</v>
      </c>
      <c r="N197" s="14">
        <f>IF(ISNA(VLOOKUP(M197,Lookup!$B$7:$C$160,2,0)),"",VLOOKUP(M197,Lookup!$B$7:$C$160,2,0))</f>
        <v>4</v>
      </c>
      <c r="O197" s="27">
        <f t="shared" si="40"/>
        <v>4</v>
      </c>
      <c r="P197" s="18" t="s">
        <v>158</v>
      </c>
      <c r="Q197" s="14">
        <f>IF(ISNA(VLOOKUP(P197,Lookup!$B$7:$C$160,2,0)),"",VLOOKUP(P197,Lookup!$B$7:$C$160,2,0))</f>
        <v>4</v>
      </c>
      <c r="R197" s="27">
        <f t="shared" si="41"/>
        <v>4</v>
      </c>
      <c r="S197" s="18" t="s">
        <v>189</v>
      </c>
      <c r="T197" s="18">
        <v>126</v>
      </c>
      <c r="U197" s="18"/>
      <c r="W197" s="18">
        <v>1</v>
      </c>
      <c r="X197" s="18"/>
      <c r="Y197" s="18"/>
      <c r="Z197" s="28" t="s">
        <v>221</v>
      </c>
      <c r="AB197" s="21" t="str">
        <f t="shared" si="42"/>
        <v xml:space="preserve"> </v>
      </c>
      <c r="AC197" s="21" t="str">
        <f t="shared" si="43"/>
        <v xml:space="preserve"> </v>
      </c>
      <c r="AD197" s="21">
        <f t="shared" si="44"/>
        <v>1</v>
      </c>
      <c r="AE197" s="21" t="str">
        <f t="shared" si="45"/>
        <v xml:space="preserve"> </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27" t="str">
        <f t="shared" si="53"/>
        <v xml:space="preserve"> </v>
      </c>
      <c r="AO197" s="27">
        <f t="shared" si="54"/>
        <v>1</v>
      </c>
      <c r="AP197" s="27" t="str">
        <f t="shared" si="55"/>
        <v xml:space="preserve"> </v>
      </c>
      <c r="AQ197" s="27" t="str">
        <f t="shared" si="56"/>
        <v xml:space="preserve"> </v>
      </c>
      <c r="AR197" s="22" t="str">
        <f t="shared" si="57"/>
        <v xml:space="preserve"> </v>
      </c>
      <c r="AS197" s="27">
        <f t="shared" si="58"/>
        <v>0</v>
      </c>
    </row>
    <row r="198" spans="2:45">
      <c r="B198" s="2">
        <v>7</v>
      </c>
      <c r="C198" s="14">
        <f t="shared" si="59"/>
        <v>188</v>
      </c>
      <c r="D198" s="18">
        <v>57</v>
      </c>
      <c r="E198" s="18">
        <v>10</v>
      </c>
      <c r="F198" s="18">
        <v>44</v>
      </c>
      <c r="G198" s="18">
        <v>4</v>
      </c>
      <c r="H198" s="18" t="s">
        <v>42</v>
      </c>
      <c r="I198" s="2" t="s">
        <v>190</v>
      </c>
      <c r="J198" s="18" t="s">
        <v>144</v>
      </c>
      <c r="K198" s="14" t="str">
        <f>Magnetic!X198</f>
        <v>Variable</v>
      </c>
      <c r="L198" s="14" t="str">
        <f>IF(ISNA(VLOOKUP(K198,Lookup!$F$7:$G$38,2,0)),"",VLOOKUP(K198,Lookup!$F$7:$G$38,2,0))</f>
        <v/>
      </c>
      <c r="M198" s="2" t="s">
        <v>162</v>
      </c>
      <c r="N198" s="14" t="str">
        <f>IF(ISNA(VLOOKUP(M198,Lookup!$B$7:$C$160,2,0)),"",VLOOKUP(M198,Lookup!$B$7:$C$160,2,0))</f>
        <v/>
      </c>
      <c r="O198" s="27" t="str">
        <f t="shared" si="40"/>
        <v/>
      </c>
      <c r="P198" s="18" t="s">
        <v>162</v>
      </c>
      <c r="Q198" s="14" t="str">
        <f>IF(ISNA(VLOOKUP(P198,Lookup!$B$7:$C$160,2,0)),"",VLOOKUP(P198,Lookup!$B$7:$C$160,2,0))</f>
        <v/>
      </c>
      <c r="R198" s="27" t="str">
        <f t="shared" si="41"/>
        <v/>
      </c>
      <c r="S198" s="18" t="s">
        <v>188</v>
      </c>
      <c r="T198" s="18">
        <v>85</v>
      </c>
      <c r="U198" s="18"/>
      <c r="W198" s="18">
        <v>1</v>
      </c>
      <c r="X198" s="18"/>
      <c r="Y198" s="18"/>
      <c r="Z198" s="28" t="s">
        <v>221</v>
      </c>
      <c r="AB198" s="21" t="str">
        <f t="shared" si="42"/>
        <v xml:space="preserve"> </v>
      </c>
      <c r="AC198" s="21" t="str">
        <f t="shared" si="43"/>
        <v xml:space="preserve"> </v>
      </c>
      <c r="AD198" s="21" t="str">
        <f t="shared" si="44"/>
        <v xml:space="preserve"> </v>
      </c>
      <c r="AE198" s="21" t="str">
        <f t="shared" si="45"/>
        <v xml:space="preserve"> </v>
      </c>
      <c r="AF198" s="21" t="str">
        <f t="shared" si="46"/>
        <v xml:space="preserve"> </v>
      </c>
      <c r="AG198" s="21" t="str">
        <f t="shared" si="47"/>
        <v xml:space="preserve"> </v>
      </c>
      <c r="AH198" s="21" t="str">
        <f t="shared" si="48"/>
        <v xml:space="preserve"> </v>
      </c>
      <c r="AI198" s="21" t="str">
        <f t="shared" si="49"/>
        <v xml:space="preserve"> </v>
      </c>
      <c r="AJ198" s="21" t="str">
        <f t="shared" si="50"/>
        <v xml:space="preserve"> </v>
      </c>
      <c r="AK198" s="21" t="str">
        <f t="shared" si="51"/>
        <v xml:space="preserve"> </v>
      </c>
      <c r="AL198" s="21" t="str">
        <f t="shared" si="52"/>
        <v xml:space="preserve"> </v>
      </c>
      <c r="AN198" s="27" t="str">
        <f t="shared" si="53"/>
        <v xml:space="preserve"> </v>
      </c>
      <c r="AO198" s="27" t="str">
        <f t="shared" si="54"/>
        <v xml:space="preserve"> </v>
      </c>
      <c r="AP198" s="27" t="str">
        <f t="shared" si="55"/>
        <v xml:space="preserve"> </v>
      </c>
      <c r="AQ198" s="27" t="str">
        <f t="shared" si="56"/>
        <v xml:space="preserve"> </v>
      </c>
      <c r="AR198" s="22" t="str">
        <f t="shared" si="57"/>
        <v xml:space="preserve"> </v>
      </c>
      <c r="AS198" s="27">
        <f t="shared" si="58"/>
        <v>0</v>
      </c>
    </row>
    <row r="199" spans="2:45" ht="33.75" customHeight="1">
      <c r="B199" s="2">
        <v>8</v>
      </c>
      <c r="C199" s="14">
        <f t="shared" si="59"/>
        <v>189</v>
      </c>
      <c r="D199" s="18">
        <v>57</v>
      </c>
      <c r="E199" s="18">
        <v>54</v>
      </c>
      <c r="F199" s="18">
        <v>44</v>
      </c>
      <c r="G199" s="18">
        <v>29</v>
      </c>
      <c r="H199" s="18" t="s">
        <v>42</v>
      </c>
      <c r="I199" s="2" t="s">
        <v>190</v>
      </c>
      <c r="J199" s="18" t="s">
        <v>145</v>
      </c>
      <c r="K199" s="14" t="str">
        <f>Magnetic!X199</f>
        <v>NWbN</v>
      </c>
      <c r="L199" s="14" t="str">
        <f>IF(ISNA(VLOOKUP(K199,Lookup!$F$7:$G$38,2,0)),"",VLOOKUP(K199,Lookup!$F$7:$G$38,2,0))</f>
        <v>N</v>
      </c>
      <c r="M199" s="2" t="s">
        <v>160</v>
      </c>
      <c r="N199" s="14">
        <f>IF(ISNA(VLOOKUP(M199,Lookup!$B$7:$C$160,2,0)),"",VLOOKUP(M199,Lookup!$B$7:$C$160,2,0))</f>
        <v>5</v>
      </c>
      <c r="O199" s="27">
        <f t="shared" si="40"/>
        <v>5</v>
      </c>
      <c r="P199" s="18" t="s">
        <v>160</v>
      </c>
      <c r="Q199" s="14">
        <f>IF(ISNA(VLOOKUP(P199,Lookup!$B$7:$C$160,2,0)),"",VLOOKUP(P199,Lookup!$B$7:$C$160,2,0))</f>
        <v>5</v>
      </c>
      <c r="R199" s="27">
        <f t="shared" si="41"/>
        <v>5</v>
      </c>
      <c r="S199" s="18" t="s">
        <v>188</v>
      </c>
      <c r="T199" s="18">
        <v>46</v>
      </c>
      <c r="U199" s="18"/>
      <c r="W199" s="18"/>
      <c r="X199" s="18"/>
      <c r="Y199" s="18"/>
      <c r="Z199" s="28" t="s">
        <v>221</v>
      </c>
      <c r="AB199" s="21" t="str">
        <f t="shared" si="42"/>
        <v xml:space="preserve"> </v>
      </c>
      <c r="AC199" s="21" t="str">
        <f t="shared" si="43"/>
        <v xml:space="preserve"> </v>
      </c>
      <c r="AD199" s="21" t="str">
        <f t="shared" si="44"/>
        <v xml:space="preserve"> </v>
      </c>
      <c r="AE199" s="21">
        <f t="shared" si="45"/>
        <v>1</v>
      </c>
      <c r="AF199" s="21" t="str">
        <f t="shared" si="46"/>
        <v xml:space="preserve"> </v>
      </c>
      <c r="AG199" s="21" t="str">
        <f t="shared" si="47"/>
        <v xml:space="preserve"> </v>
      </c>
      <c r="AH199" s="21" t="str">
        <f t="shared" si="48"/>
        <v xml:space="preserve"> </v>
      </c>
      <c r="AI199" s="21" t="str">
        <f t="shared" si="49"/>
        <v xml:space="preserve"> </v>
      </c>
      <c r="AJ199" s="21" t="str">
        <f t="shared" si="50"/>
        <v xml:space="preserve"> </v>
      </c>
      <c r="AK199" s="21" t="str">
        <f t="shared" si="51"/>
        <v xml:space="preserve"> </v>
      </c>
      <c r="AL199" s="21" t="str">
        <f t="shared" si="52"/>
        <v xml:space="preserve"> </v>
      </c>
      <c r="AN199" s="27">
        <f t="shared" si="53"/>
        <v>1</v>
      </c>
      <c r="AO199" s="27" t="str">
        <f t="shared" si="54"/>
        <v xml:space="preserve"> </v>
      </c>
      <c r="AP199" s="27" t="str">
        <f t="shared" si="55"/>
        <v xml:space="preserve"> </v>
      </c>
      <c r="AQ199" s="27" t="str">
        <f t="shared" si="56"/>
        <v xml:space="preserve"> </v>
      </c>
      <c r="AR199" s="22" t="str">
        <f t="shared" si="57"/>
        <v xml:space="preserve"> </v>
      </c>
      <c r="AS199" s="27">
        <f t="shared" si="58"/>
        <v>0</v>
      </c>
    </row>
    <row r="200" spans="2:45">
      <c r="B200" s="2">
        <v>9</v>
      </c>
      <c r="C200" s="14">
        <f t="shared" si="59"/>
        <v>190</v>
      </c>
      <c r="D200" s="18">
        <v>58</v>
      </c>
      <c r="E200" s="18">
        <v>4</v>
      </c>
      <c r="F200" s="18">
        <v>44</v>
      </c>
      <c r="G200" s="18">
        <v>37</v>
      </c>
      <c r="H200" s="18" t="s">
        <v>42</v>
      </c>
      <c r="I200" s="2" t="s">
        <v>190</v>
      </c>
      <c r="J200" s="18" t="s">
        <v>146</v>
      </c>
      <c r="K200" s="14" t="str">
        <f>Magnetic!X200</f>
        <v>NbE</v>
      </c>
      <c r="L200" s="14" t="str">
        <f>IF(ISNA(VLOOKUP(K200,Lookup!$F$7:$G$38,2,0)),"",VLOOKUP(K200,Lookup!$F$7:$G$38,2,0))</f>
        <v>N</v>
      </c>
      <c r="M200" s="2" t="s">
        <v>161</v>
      </c>
      <c r="N200" s="14">
        <f>IF(ISNA(VLOOKUP(M200,Lookup!$B$7:$C$160,2,0)),"",VLOOKUP(M200,Lookup!$B$7:$C$160,2,0))</f>
        <v>8</v>
      </c>
      <c r="O200" s="27">
        <f t="shared" si="40"/>
        <v>8</v>
      </c>
      <c r="P200" s="18" t="s">
        <v>161</v>
      </c>
      <c r="Q200" s="14">
        <f>IF(ISNA(VLOOKUP(P200,Lookup!$B$7:$C$160,2,0)),"",VLOOKUP(P200,Lookup!$B$7:$C$160,2,0))</f>
        <v>8</v>
      </c>
      <c r="R200" s="27">
        <f t="shared" si="41"/>
        <v>8</v>
      </c>
      <c r="S200" s="2" t="s">
        <v>188</v>
      </c>
      <c r="T200" s="18">
        <v>16</v>
      </c>
      <c r="U200" s="18"/>
      <c r="W200" s="18"/>
      <c r="X200" s="18"/>
      <c r="Y200" s="18"/>
      <c r="Z200" s="28" t="s">
        <v>221</v>
      </c>
      <c r="AB200" s="21" t="str">
        <f t="shared" si="42"/>
        <v xml:space="preserve"> </v>
      </c>
      <c r="AC200" s="21" t="str">
        <f t="shared" si="43"/>
        <v xml:space="preserve"> </v>
      </c>
      <c r="AD200" s="21" t="str">
        <f t="shared" si="44"/>
        <v xml:space="preserve"> </v>
      </c>
      <c r="AE200" s="21" t="str">
        <f t="shared" si="45"/>
        <v xml:space="preserve"> </v>
      </c>
      <c r="AF200" s="21" t="str">
        <f t="shared" si="46"/>
        <v xml:space="preserve"> </v>
      </c>
      <c r="AG200" s="21" t="str">
        <f t="shared" si="47"/>
        <v xml:space="preserve"> </v>
      </c>
      <c r="AH200" s="21">
        <f t="shared" si="48"/>
        <v>1</v>
      </c>
      <c r="AI200" s="21" t="str">
        <f t="shared" si="49"/>
        <v xml:space="preserve"> </v>
      </c>
      <c r="AJ200" s="21" t="str">
        <f t="shared" si="50"/>
        <v xml:space="preserve"> </v>
      </c>
      <c r="AK200" s="21" t="str">
        <f t="shared" si="51"/>
        <v xml:space="preserve"> </v>
      </c>
      <c r="AL200" s="21" t="str">
        <f t="shared" si="52"/>
        <v xml:space="preserve"> </v>
      </c>
      <c r="AN200" s="27">
        <f t="shared" si="53"/>
        <v>1</v>
      </c>
      <c r="AO200" s="27" t="str">
        <f t="shared" si="54"/>
        <v xml:space="preserve"> </v>
      </c>
      <c r="AP200" s="27" t="str">
        <f t="shared" si="55"/>
        <v xml:space="preserve"> </v>
      </c>
      <c r="AQ200" s="27" t="str">
        <f t="shared" si="56"/>
        <v xml:space="preserve"> </v>
      </c>
      <c r="AR200" s="22" t="str">
        <f t="shared" si="57"/>
        <v xml:space="preserve"> </v>
      </c>
      <c r="AS200" s="27">
        <f t="shared" si="58"/>
        <v>0</v>
      </c>
    </row>
    <row r="201" spans="2:45">
      <c r="B201" s="2">
        <v>10</v>
      </c>
      <c r="C201" s="14">
        <f t="shared" si="59"/>
        <v>191</v>
      </c>
      <c r="D201" s="18">
        <v>56</v>
      </c>
      <c r="E201" s="18">
        <v>52</v>
      </c>
      <c r="F201" s="18">
        <v>45</v>
      </c>
      <c r="G201" s="18">
        <v>43</v>
      </c>
      <c r="H201" s="18" t="s">
        <v>42</v>
      </c>
      <c r="I201" s="2" t="s">
        <v>190</v>
      </c>
      <c r="J201" s="18" t="s">
        <v>144</v>
      </c>
      <c r="K201" s="14" t="str">
        <f>Magnetic!X201</f>
        <v>Variable</v>
      </c>
      <c r="L201" s="14" t="str">
        <f>IF(ISNA(VLOOKUP(K201,Lookup!$F$7:$G$38,2,0)),"",VLOOKUP(K201,Lookup!$F$7:$G$38,2,0))</f>
        <v/>
      </c>
      <c r="M201" s="2" t="s">
        <v>158</v>
      </c>
      <c r="N201" s="14">
        <f>IF(ISNA(VLOOKUP(M201,Lookup!$B$7:$C$160,2,0)),"",VLOOKUP(M201,Lookup!$B$7:$C$160,2,0))</f>
        <v>4</v>
      </c>
      <c r="O201" s="27">
        <f t="shared" si="40"/>
        <v>4</v>
      </c>
      <c r="P201" s="18" t="s">
        <v>158</v>
      </c>
      <c r="Q201" s="14">
        <f>IF(ISNA(VLOOKUP(P201,Lookup!$B$7:$C$160,2,0)),"",VLOOKUP(P201,Lookup!$B$7:$C$160,2,0))</f>
        <v>4</v>
      </c>
      <c r="R201" s="27">
        <f t="shared" si="41"/>
        <v>4</v>
      </c>
      <c r="S201" s="18" t="s">
        <v>188</v>
      </c>
      <c r="T201" s="18">
        <v>81</v>
      </c>
      <c r="U201" s="18"/>
      <c r="W201" s="18"/>
      <c r="X201" s="18"/>
      <c r="Y201" s="18"/>
      <c r="Z201" s="28" t="s">
        <v>221</v>
      </c>
      <c r="AB201" s="21" t="str">
        <f t="shared" si="42"/>
        <v xml:space="preserve"> </v>
      </c>
      <c r="AC201" s="21" t="str">
        <f t="shared" si="43"/>
        <v xml:space="preserve"> </v>
      </c>
      <c r="AD201" s="21">
        <f t="shared" si="44"/>
        <v>1</v>
      </c>
      <c r="AE201" s="21" t="str">
        <f t="shared" si="45"/>
        <v xml:space="preserve"> </v>
      </c>
      <c r="AF201" s="21" t="str">
        <f t="shared" si="46"/>
        <v xml:space="preserve"> </v>
      </c>
      <c r="AG201" s="21" t="str">
        <f t="shared" si="47"/>
        <v xml:space="preserve"> </v>
      </c>
      <c r="AH201" s="21" t="str">
        <f t="shared" si="48"/>
        <v xml:space="preserve"> </v>
      </c>
      <c r="AI201" s="21" t="str">
        <f t="shared" si="49"/>
        <v xml:space="preserve"> </v>
      </c>
      <c r="AJ201" s="21" t="str">
        <f t="shared" si="50"/>
        <v xml:space="preserve"> </v>
      </c>
      <c r="AK201" s="21" t="str">
        <f t="shared" si="51"/>
        <v xml:space="preserve"> </v>
      </c>
      <c r="AL201" s="21" t="str">
        <f t="shared" si="52"/>
        <v xml:space="preserve"> </v>
      </c>
      <c r="AN201" s="27" t="str">
        <f t="shared" si="53"/>
        <v xml:space="preserve"> </v>
      </c>
      <c r="AO201" s="27" t="str">
        <f t="shared" si="54"/>
        <v xml:space="preserve"> </v>
      </c>
      <c r="AP201" s="27" t="str">
        <f t="shared" si="55"/>
        <v xml:space="preserve"> </v>
      </c>
      <c r="AQ201" s="27" t="str">
        <f t="shared" si="56"/>
        <v xml:space="preserve"> </v>
      </c>
      <c r="AR201" s="22" t="str">
        <f t="shared" si="57"/>
        <v xml:space="preserve"> </v>
      </c>
      <c r="AS201" s="27">
        <f t="shared" si="58"/>
        <v>0</v>
      </c>
    </row>
    <row r="202" spans="2:45">
      <c r="B202" s="2">
        <v>11</v>
      </c>
      <c r="C202" s="14">
        <f t="shared" si="59"/>
        <v>192</v>
      </c>
      <c r="D202" s="18">
        <v>57</v>
      </c>
      <c r="E202" s="18">
        <v>6</v>
      </c>
      <c r="F202" s="18">
        <v>46</v>
      </c>
      <c r="G202" s="18">
        <v>4</v>
      </c>
      <c r="H202" s="18" t="s">
        <v>42</v>
      </c>
      <c r="I202" s="2" t="s">
        <v>190</v>
      </c>
      <c r="J202" s="18" t="s">
        <v>147</v>
      </c>
      <c r="K202" s="14" t="str">
        <f>Magnetic!X202</f>
        <v>NbW</v>
      </c>
      <c r="L202" s="14" t="str">
        <f>IF(ISNA(VLOOKUP(K202,Lookup!$F$7:$G$38,2,0)),"",VLOOKUP(K202,Lookup!$F$7:$G$38,2,0))</f>
        <v>N</v>
      </c>
      <c r="M202" s="2" t="s">
        <v>163</v>
      </c>
      <c r="N202" s="14">
        <f>IF(ISNA(VLOOKUP(M202,Lookup!$B$7:$C$160,2,0)),"",VLOOKUP(M202,Lookup!$B$7:$C$160,2,0))</f>
        <v>1</v>
      </c>
      <c r="O202" s="27">
        <f t="shared" si="40"/>
        <v>1</v>
      </c>
      <c r="P202" s="18" t="s">
        <v>163</v>
      </c>
      <c r="Q202" s="14">
        <f>IF(ISNA(VLOOKUP(P202,Lookup!$B$7:$C$160,2,0)),"",VLOOKUP(P202,Lookup!$B$7:$C$160,2,0))</f>
        <v>1</v>
      </c>
      <c r="R202" s="27">
        <f t="shared" si="41"/>
        <v>1</v>
      </c>
      <c r="S202" s="18" t="s">
        <v>189</v>
      </c>
      <c r="T202" s="18">
        <v>18</v>
      </c>
      <c r="U202" s="18"/>
      <c r="W202" s="18">
        <v>1</v>
      </c>
      <c r="X202" s="18"/>
      <c r="Y202" s="18"/>
      <c r="Z202" s="28" t="s">
        <v>221</v>
      </c>
      <c r="AB202" s="21" t="str">
        <f t="shared" si="42"/>
        <v xml:space="preserve"> </v>
      </c>
      <c r="AC202" s="21" t="str">
        <f t="shared" si="43"/>
        <v xml:space="preserve"> </v>
      </c>
      <c r="AD202" s="21" t="str">
        <f t="shared" si="44"/>
        <v xml:space="preserve"> </v>
      </c>
      <c r="AE202" s="21" t="str">
        <f t="shared" si="45"/>
        <v xml:space="preserve"> </v>
      </c>
      <c r="AF202" s="21" t="str">
        <f t="shared" si="46"/>
        <v xml:space="preserve"> </v>
      </c>
      <c r="AG202" s="21" t="str">
        <f t="shared" si="47"/>
        <v xml:space="preserve"> </v>
      </c>
      <c r="AH202" s="21" t="str">
        <f t="shared" si="48"/>
        <v xml:space="preserve"> </v>
      </c>
      <c r="AI202" s="21" t="str">
        <f t="shared" si="49"/>
        <v xml:space="preserve"> </v>
      </c>
      <c r="AJ202" s="21" t="str">
        <f t="shared" si="50"/>
        <v xml:space="preserve"> </v>
      </c>
      <c r="AK202" s="21" t="str">
        <f t="shared" si="51"/>
        <v xml:space="preserve"> </v>
      </c>
      <c r="AL202" s="21" t="str">
        <f t="shared" si="52"/>
        <v xml:space="preserve"> </v>
      </c>
      <c r="AN202" s="27">
        <f t="shared" si="53"/>
        <v>1</v>
      </c>
      <c r="AO202" s="27" t="str">
        <f t="shared" si="54"/>
        <v xml:space="preserve"> </v>
      </c>
      <c r="AP202" s="27" t="str">
        <f t="shared" si="55"/>
        <v xml:space="preserve"> </v>
      </c>
      <c r="AQ202" s="27" t="str">
        <f t="shared" si="56"/>
        <v xml:space="preserve"> </v>
      </c>
      <c r="AR202" s="22" t="str">
        <f t="shared" si="57"/>
        <v xml:space="preserve"> </v>
      </c>
      <c r="AS202" s="27">
        <f t="shared" si="58"/>
        <v>0</v>
      </c>
    </row>
    <row r="203" spans="2:45">
      <c r="B203" s="2">
        <v>12</v>
      </c>
      <c r="C203" s="14">
        <f t="shared" si="59"/>
        <v>193</v>
      </c>
      <c r="D203" s="18">
        <v>58</v>
      </c>
      <c r="E203" s="18">
        <v>2</v>
      </c>
      <c r="F203" s="18">
        <v>47</v>
      </c>
      <c r="G203" s="18">
        <v>8</v>
      </c>
      <c r="H203" s="18" t="s">
        <v>42</v>
      </c>
      <c r="I203" s="2" t="s">
        <v>190</v>
      </c>
      <c r="J203" s="18" t="s">
        <v>144</v>
      </c>
      <c r="K203" s="14" t="str">
        <f>Magnetic!X203</f>
        <v>Variable</v>
      </c>
      <c r="L203" s="14" t="str">
        <f>IF(ISNA(VLOOKUP(K203,Lookup!$F$7:$G$38,2,0)),"",VLOOKUP(K203,Lookup!$F$7:$G$38,2,0))</f>
        <v/>
      </c>
      <c r="M203" s="2" t="s">
        <v>160</v>
      </c>
      <c r="N203" s="14">
        <f>IF(ISNA(VLOOKUP(M203,Lookup!$B$7:$C$160,2,0)),"",VLOOKUP(M203,Lookup!$B$7:$C$160,2,0))</f>
        <v>5</v>
      </c>
      <c r="O203" s="27">
        <f t="shared" si="40"/>
        <v>5</v>
      </c>
      <c r="P203" s="18" t="s">
        <v>160</v>
      </c>
      <c r="Q203" s="14">
        <f>IF(ISNA(VLOOKUP(P203,Lookup!$B$7:$C$160,2,0)),"",VLOOKUP(P203,Lookup!$B$7:$C$160,2,0))</f>
        <v>5</v>
      </c>
      <c r="R203" s="27">
        <f t="shared" si="41"/>
        <v>5</v>
      </c>
      <c r="S203" s="18" t="s">
        <v>188</v>
      </c>
      <c r="T203" s="18">
        <v>65</v>
      </c>
      <c r="U203" s="18">
        <v>1</v>
      </c>
      <c r="W203" s="18"/>
      <c r="X203" s="18"/>
      <c r="Y203" s="18"/>
      <c r="Z203" s="28" t="s">
        <v>221</v>
      </c>
      <c r="AB203" s="21" t="str">
        <f t="shared" si="42"/>
        <v xml:space="preserve"> </v>
      </c>
      <c r="AC203" s="21" t="str">
        <f t="shared" si="43"/>
        <v xml:space="preserve"> </v>
      </c>
      <c r="AD203" s="21" t="str">
        <f t="shared" si="44"/>
        <v xml:space="preserve"> </v>
      </c>
      <c r="AE203" s="21">
        <f t="shared" si="45"/>
        <v>1</v>
      </c>
      <c r="AF203" s="21" t="str">
        <f t="shared" si="46"/>
        <v xml:space="preserve"> </v>
      </c>
      <c r="AG203" s="21" t="str">
        <f t="shared" si="47"/>
        <v xml:space="preserve"> </v>
      </c>
      <c r="AH203" s="21" t="str">
        <f t="shared" si="48"/>
        <v xml:space="preserve"> </v>
      </c>
      <c r="AI203" s="21" t="str">
        <f t="shared" si="49"/>
        <v xml:space="preserve"> </v>
      </c>
      <c r="AJ203" s="21" t="str">
        <f t="shared" si="50"/>
        <v xml:space="preserve"> </v>
      </c>
      <c r="AK203" s="21" t="str">
        <f t="shared" si="51"/>
        <v xml:space="preserve"> </v>
      </c>
      <c r="AL203" s="21" t="str">
        <f t="shared" si="52"/>
        <v xml:space="preserve"> </v>
      </c>
      <c r="AN203" s="27" t="str">
        <f t="shared" si="53"/>
        <v xml:space="preserve"> </v>
      </c>
      <c r="AO203" s="27" t="str">
        <f t="shared" si="54"/>
        <v xml:space="preserve"> </v>
      </c>
      <c r="AP203" s="27" t="str">
        <f t="shared" si="55"/>
        <v xml:space="preserve"> </v>
      </c>
      <c r="AQ203" s="27" t="str">
        <f t="shared" si="56"/>
        <v xml:space="preserve"> </v>
      </c>
      <c r="AR203" s="22" t="str">
        <f t="shared" si="57"/>
        <v xml:space="preserve"> </v>
      </c>
      <c r="AS203" s="27">
        <f t="shared" si="58"/>
        <v>0</v>
      </c>
    </row>
    <row r="204" spans="2:45">
      <c r="B204" s="2">
        <v>13</v>
      </c>
      <c r="C204" s="14">
        <f t="shared" si="59"/>
        <v>194</v>
      </c>
      <c r="D204" s="18">
        <v>57</v>
      </c>
      <c r="E204" s="18">
        <v>42</v>
      </c>
      <c r="F204" s="18">
        <v>49</v>
      </c>
      <c r="G204" s="18">
        <v>6</v>
      </c>
      <c r="H204" s="18" t="s">
        <v>42</v>
      </c>
      <c r="I204" s="2" t="s">
        <v>190</v>
      </c>
      <c r="J204" s="18" t="s">
        <v>39</v>
      </c>
      <c r="K204" s="14" t="str">
        <f>Magnetic!X204</f>
        <v>NEbN</v>
      </c>
      <c r="L204" s="14" t="str">
        <f>IF(ISNA(VLOOKUP(K204,Lookup!$F$7:$G$38,2,0)),"",VLOOKUP(K204,Lookup!$F$7:$G$38,2,0))</f>
        <v>N</v>
      </c>
      <c r="M204" s="2" t="s">
        <v>158</v>
      </c>
      <c r="N204" s="14">
        <f>IF(ISNA(VLOOKUP(M204,Lookup!$B$7:$C$160,2,0)),"",VLOOKUP(M204,Lookup!$B$7:$C$160,2,0))</f>
        <v>4</v>
      </c>
      <c r="O204" s="27">
        <f t="shared" ref="O204:O267" si="60">N204</f>
        <v>4</v>
      </c>
      <c r="P204" s="18" t="s">
        <v>158</v>
      </c>
      <c r="Q204" s="14">
        <f>IF(ISNA(VLOOKUP(P204,Lookup!$B$7:$C$160,2,0)),"",VLOOKUP(P204,Lookup!$B$7:$C$160,2,0))</f>
        <v>4</v>
      </c>
      <c r="R204" s="27">
        <f t="shared" ref="R204:R267" si="61">Q204</f>
        <v>4</v>
      </c>
      <c r="S204" s="18" t="s">
        <v>189</v>
      </c>
      <c r="T204" s="18">
        <v>67</v>
      </c>
      <c r="U204" s="18">
        <v>1</v>
      </c>
      <c r="W204" s="18"/>
      <c r="X204" s="18"/>
      <c r="Y204" s="18"/>
      <c r="Z204" s="28" t="s">
        <v>222</v>
      </c>
      <c r="AB204" s="21" t="str">
        <f t="shared" ref="AB204:AB267" si="62">IF($Q204=0,1," ")</f>
        <v xml:space="preserve"> </v>
      </c>
      <c r="AC204" s="21" t="str">
        <f t="shared" ref="AC204:AC267" si="63">IF($Q204=2,1," ")</f>
        <v xml:space="preserve"> </v>
      </c>
      <c r="AD204" s="21">
        <f t="shared" ref="AD204:AD267" si="64">IF($Q204=4,1," ")</f>
        <v>1</v>
      </c>
      <c r="AE204" s="21" t="str">
        <f t="shared" ref="AE204:AE267" si="65">IF($Q204=5,1," ")</f>
        <v xml:space="preserve"> </v>
      </c>
      <c r="AF204" s="21" t="str">
        <f t="shared" ref="AF204:AF267" si="66">IF($Q204=6,1," ")</f>
        <v xml:space="preserve"> </v>
      </c>
      <c r="AG204" s="21" t="str">
        <f t="shared" ref="AG204:AG267" si="67">IF($Q204=7,1," ")</f>
        <v xml:space="preserve"> </v>
      </c>
      <c r="AH204" s="21" t="str">
        <f t="shared" ref="AH204:AH267" si="68">IF($Q204=8,1," ")</f>
        <v xml:space="preserve"> </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27">
        <f t="shared" ref="AN204:AN267" si="73">IF(L204="N",1," ")</f>
        <v>1</v>
      </c>
      <c r="AO204" s="27" t="str">
        <f t="shared" ref="AO204:AO267" si="74">IF(L204="E",1," ")</f>
        <v xml:space="preserve"> </v>
      </c>
      <c r="AP204" s="27" t="str">
        <f t="shared" ref="AP204:AP267" si="75">IF(L204="S",1," ")</f>
        <v xml:space="preserve"> </v>
      </c>
      <c r="AQ204" s="27" t="str">
        <f t="shared" ref="AQ204:AQ267" si="76">IF(L204="W",1," ")</f>
        <v xml:space="preserve"> </v>
      </c>
      <c r="AR204" s="22" t="str">
        <f t="shared" ref="AR204:AR267" si="77">IF($K204=-99,1," ")</f>
        <v xml:space="preserve"> </v>
      </c>
      <c r="AS204" s="27">
        <f t="shared" ref="AS204:AS267" si="78">SUM(AI204:AK204)</f>
        <v>0</v>
      </c>
    </row>
    <row r="205" spans="2:45">
      <c r="B205" s="2">
        <v>14</v>
      </c>
      <c r="C205" s="14">
        <f t="shared" ref="C205:C268" si="79">C204+1</f>
        <v>195</v>
      </c>
      <c r="D205" s="18">
        <v>58</v>
      </c>
      <c r="E205" s="18">
        <v>38</v>
      </c>
      <c r="F205" s="18">
        <v>48</v>
      </c>
      <c r="G205" s="18">
        <v>25</v>
      </c>
      <c r="H205" s="18" t="s">
        <v>42</v>
      </c>
      <c r="I205" s="2" t="s">
        <v>190</v>
      </c>
      <c r="J205" s="18" t="s">
        <v>144</v>
      </c>
      <c r="K205" s="14" t="str">
        <f>Magnetic!X205</f>
        <v>Variable</v>
      </c>
      <c r="L205" s="14" t="str">
        <f>IF(ISNA(VLOOKUP(K205,Lookup!$F$7:$G$38,2,0)),"",VLOOKUP(K205,Lookup!$F$7:$G$38,2,0))</f>
        <v/>
      </c>
      <c r="M205" s="2" t="s">
        <v>162</v>
      </c>
      <c r="N205" s="14" t="str">
        <f>IF(ISNA(VLOOKUP(M205,Lookup!$B$7:$C$160,2,0)),"",VLOOKUP(M205,Lookup!$B$7:$C$160,2,0))</f>
        <v/>
      </c>
      <c r="O205" s="27" t="str">
        <f t="shared" si="60"/>
        <v/>
      </c>
      <c r="P205" s="18" t="s">
        <v>158</v>
      </c>
      <c r="Q205" s="14">
        <f>IF(ISNA(VLOOKUP(P205,Lookup!$B$7:$C$160,2,0)),"",VLOOKUP(P205,Lookup!$B$7:$C$160,2,0))</f>
        <v>4</v>
      </c>
      <c r="R205" s="27">
        <f t="shared" si="61"/>
        <v>4</v>
      </c>
      <c r="S205" s="18" t="s">
        <v>187</v>
      </c>
      <c r="T205" s="18">
        <v>61</v>
      </c>
      <c r="U205" s="18"/>
      <c r="W205" s="18"/>
      <c r="X205" s="18"/>
      <c r="Y205" s="18"/>
      <c r="Z205" s="28" t="s">
        <v>222</v>
      </c>
      <c r="AB205" s="21" t="str">
        <f t="shared" si="62"/>
        <v xml:space="preserve"> </v>
      </c>
      <c r="AC205" s="21" t="str">
        <f t="shared" si="63"/>
        <v xml:space="preserve"> </v>
      </c>
      <c r="AD205" s="21">
        <f t="shared" si="64"/>
        <v>1</v>
      </c>
      <c r="AE205" s="21" t="str">
        <f t="shared" si="65"/>
        <v xml:space="preserve"> </v>
      </c>
      <c r="AF205" s="21" t="str">
        <f t="shared" si="66"/>
        <v xml:space="preserve"> </v>
      </c>
      <c r="AG205" s="21" t="str">
        <f t="shared" si="67"/>
        <v xml:space="preserve"> </v>
      </c>
      <c r="AH205" s="21" t="str">
        <f t="shared" si="68"/>
        <v xml:space="preserve"> </v>
      </c>
      <c r="AI205" s="21" t="str">
        <f t="shared" si="69"/>
        <v xml:space="preserve"> </v>
      </c>
      <c r="AJ205" s="21" t="str">
        <f t="shared" si="70"/>
        <v xml:space="preserve"> </v>
      </c>
      <c r="AK205" s="21" t="str">
        <f t="shared" si="71"/>
        <v xml:space="preserve"> </v>
      </c>
      <c r="AL205" s="21" t="str">
        <f t="shared" si="72"/>
        <v xml:space="preserve"> </v>
      </c>
      <c r="AN205" s="27" t="str">
        <f t="shared" si="73"/>
        <v xml:space="preserve"> </v>
      </c>
      <c r="AO205" s="27" t="str">
        <f t="shared" si="74"/>
        <v xml:space="preserve"> </v>
      </c>
      <c r="AP205" s="27" t="str">
        <f t="shared" si="75"/>
        <v xml:space="preserve"> </v>
      </c>
      <c r="AQ205" s="27" t="str">
        <f t="shared" si="76"/>
        <v xml:space="preserve"> </v>
      </c>
      <c r="AR205" s="22" t="str">
        <f t="shared" si="77"/>
        <v xml:space="preserve"> </v>
      </c>
      <c r="AS205" s="27">
        <f t="shared" si="78"/>
        <v>0</v>
      </c>
    </row>
    <row r="206" spans="2:45" ht="28">
      <c r="B206" s="2">
        <v>15</v>
      </c>
      <c r="C206" s="14">
        <f t="shared" si="79"/>
        <v>196</v>
      </c>
      <c r="D206" s="18">
        <v>60</v>
      </c>
      <c r="E206" s="18">
        <v>0</v>
      </c>
      <c r="F206" s="18">
        <v>51</v>
      </c>
      <c r="G206" s="18">
        <v>0</v>
      </c>
      <c r="H206" s="18" t="s">
        <v>42</v>
      </c>
      <c r="I206" s="2" t="s">
        <v>190</v>
      </c>
      <c r="J206" s="18" t="s">
        <v>148</v>
      </c>
      <c r="K206" s="14" t="str">
        <f>Magnetic!X206</f>
        <v>WbN</v>
      </c>
      <c r="L206" s="14" t="str">
        <f>IF(ISNA(VLOOKUP(K206,Lookup!$F$7:$G$38,2,0)),"",VLOOKUP(K206,Lookup!$F$7:$G$38,2,0))</f>
        <v>W</v>
      </c>
      <c r="M206" s="2" t="s">
        <v>160</v>
      </c>
      <c r="N206" s="14">
        <f>IF(ISNA(VLOOKUP(M206,Lookup!$B$7:$C$160,2,0)),"",VLOOKUP(M206,Lookup!$B$7:$C$160,2,0))</f>
        <v>5</v>
      </c>
      <c r="O206" s="27">
        <f t="shared" si="60"/>
        <v>5</v>
      </c>
      <c r="P206" s="18" t="s">
        <v>164</v>
      </c>
      <c r="Q206" s="14">
        <f>IF(ISNA(VLOOKUP(P206,Lookup!$B$7:$C$160,2,0)),"",VLOOKUP(P206,Lookup!$B$7:$C$160,2,0))</f>
        <v>4</v>
      </c>
      <c r="R206" s="27">
        <f t="shared" si="61"/>
        <v>4</v>
      </c>
      <c r="S206" s="18" t="s">
        <v>187</v>
      </c>
      <c r="T206" s="18">
        <v>116</v>
      </c>
      <c r="U206" s="18"/>
      <c r="W206" s="18"/>
      <c r="X206" s="18"/>
      <c r="Y206" s="18"/>
      <c r="Z206" s="28" t="s">
        <v>222</v>
      </c>
      <c r="AB206" s="21" t="str">
        <f t="shared" si="62"/>
        <v xml:space="preserve"> </v>
      </c>
      <c r="AC206" s="21" t="str">
        <f t="shared" si="63"/>
        <v xml:space="preserve"> </v>
      </c>
      <c r="AD206" s="21">
        <f t="shared" si="64"/>
        <v>1</v>
      </c>
      <c r="AE206" s="21" t="str">
        <f t="shared" si="65"/>
        <v xml:space="preserve"> </v>
      </c>
      <c r="AF206" s="21" t="str">
        <f t="shared" si="66"/>
        <v xml:space="preserve"> </v>
      </c>
      <c r="AG206" s="21" t="str">
        <f t="shared" si="67"/>
        <v xml:space="preserve"> </v>
      </c>
      <c r="AH206" s="21" t="str">
        <f t="shared" si="68"/>
        <v xml:space="preserve"> </v>
      </c>
      <c r="AI206" s="21" t="str">
        <f t="shared" si="69"/>
        <v xml:space="preserve"> </v>
      </c>
      <c r="AJ206" s="21" t="str">
        <f t="shared" si="70"/>
        <v xml:space="preserve"> </v>
      </c>
      <c r="AK206" s="21" t="str">
        <f t="shared" si="71"/>
        <v xml:space="preserve"> </v>
      </c>
      <c r="AL206" s="21" t="str">
        <f t="shared" si="72"/>
        <v xml:space="preserve"> </v>
      </c>
      <c r="AN206" s="27" t="str">
        <f t="shared" si="73"/>
        <v xml:space="preserve"> </v>
      </c>
      <c r="AO206" s="27" t="str">
        <f t="shared" si="74"/>
        <v xml:space="preserve"> </v>
      </c>
      <c r="AP206" s="27" t="str">
        <f t="shared" si="75"/>
        <v xml:space="preserve"> </v>
      </c>
      <c r="AQ206" s="27">
        <f t="shared" si="76"/>
        <v>1</v>
      </c>
      <c r="AR206" s="22" t="str">
        <f t="shared" si="77"/>
        <v xml:space="preserve"> </v>
      </c>
      <c r="AS206" s="27">
        <f t="shared" si="78"/>
        <v>0</v>
      </c>
    </row>
    <row r="207" spans="2:45">
      <c r="B207" s="2">
        <v>16</v>
      </c>
      <c r="C207" s="14">
        <f t="shared" si="79"/>
        <v>197</v>
      </c>
      <c r="D207" s="18">
        <v>61</v>
      </c>
      <c r="E207" s="18">
        <v>3</v>
      </c>
      <c r="F207" s="18">
        <v>54</v>
      </c>
      <c r="G207" s="18">
        <v>58</v>
      </c>
      <c r="H207" s="18" t="s">
        <v>42</v>
      </c>
      <c r="I207" s="2" t="s">
        <v>190</v>
      </c>
      <c r="J207" s="18" t="s">
        <v>149</v>
      </c>
      <c r="K207" s="14" t="str">
        <f>Magnetic!X207</f>
        <v>WbS</v>
      </c>
      <c r="L207" s="14" t="str">
        <f>IF(ISNA(VLOOKUP(K207,Lookup!$F$7:$G$38,2,0)),"",VLOOKUP(K207,Lookup!$F$7:$G$38,2,0))</f>
        <v>W</v>
      </c>
      <c r="M207" s="2">
        <v>-99</v>
      </c>
      <c r="N207" s="14" t="str">
        <f>IF(ISNA(VLOOKUP(M207,Lookup!$B$7:$C$160,2,0)),"",VLOOKUP(M207,Lookup!$B$7:$C$160,2,0))</f>
        <v/>
      </c>
      <c r="O207" s="27" t="str">
        <f t="shared" si="60"/>
        <v/>
      </c>
      <c r="P207" s="18">
        <v>-99</v>
      </c>
      <c r="Q207" s="14" t="str">
        <f>IF(ISNA(VLOOKUP(P207,Lookup!$B$7:$C$160,2,0)),"",VLOOKUP(P207,Lookup!$B$7:$C$160,2,0))</f>
        <v/>
      </c>
      <c r="R207" s="27" t="str">
        <f t="shared" si="61"/>
        <v/>
      </c>
      <c r="S207" s="18" t="s">
        <v>191</v>
      </c>
      <c r="T207" s="18">
        <v>132</v>
      </c>
      <c r="U207" s="18">
        <v>1</v>
      </c>
      <c r="W207" s="18">
        <v>1</v>
      </c>
      <c r="X207" s="18"/>
      <c r="Y207" s="18"/>
      <c r="Z207" s="28" t="s">
        <v>223</v>
      </c>
      <c r="AB207" s="21" t="str">
        <f t="shared" si="62"/>
        <v xml:space="preserve"> </v>
      </c>
      <c r="AC207" s="21" t="str">
        <f t="shared" si="63"/>
        <v xml:space="preserve"> </v>
      </c>
      <c r="AD207" s="21" t="str">
        <f t="shared" si="64"/>
        <v xml:space="preserve"> </v>
      </c>
      <c r="AE207" s="21" t="str">
        <f t="shared" si="65"/>
        <v xml:space="preserve"> </v>
      </c>
      <c r="AF207" s="21" t="str">
        <f t="shared" si="66"/>
        <v xml:space="preserve"> </v>
      </c>
      <c r="AG207" s="21" t="str">
        <f t="shared" si="67"/>
        <v xml:space="preserve"> </v>
      </c>
      <c r="AH207" s="21" t="str">
        <f t="shared" si="68"/>
        <v xml:space="preserve"> </v>
      </c>
      <c r="AI207" s="21" t="str">
        <f t="shared" si="69"/>
        <v xml:space="preserve"> </v>
      </c>
      <c r="AJ207" s="21" t="str">
        <f t="shared" si="70"/>
        <v xml:space="preserve"> </v>
      </c>
      <c r="AK207" s="21" t="str">
        <f t="shared" si="71"/>
        <v xml:space="preserve"> </v>
      </c>
      <c r="AL207" s="21" t="str">
        <f t="shared" si="72"/>
        <v xml:space="preserve"> </v>
      </c>
      <c r="AN207" s="27" t="str">
        <f t="shared" si="73"/>
        <v xml:space="preserve"> </v>
      </c>
      <c r="AO207" s="27" t="str">
        <f t="shared" si="74"/>
        <v xml:space="preserve"> </v>
      </c>
      <c r="AP207" s="27" t="str">
        <f t="shared" si="75"/>
        <v xml:space="preserve"> </v>
      </c>
      <c r="AQ207" s="27">
        <f t="shared" si="76"/>
        <v>1</v>
      </c>
      <c r="AR207" s="22" t="str">
        <f t="shared" si="77"/>
        <v xml:space="preserve"> </v>
      </c>
      <c r="AS207" s="27">
        <f t="shared" si="78"/>
        <v>0</v>
      </c>
    </row>
    <row r="208" spans="2:45">
      <c r="B208" s="2">
        <v>17</v>
      </c>
      <c r="C208" s="14">
        <f t="shared" si="79"/>
        <v>198</v>
      </c>
      <c r="D208" s="18">
        <v>61</v>
      </c>
      <c r="E208" s="18">
        <v>26</v>
      </c>
      <c r="F208" s="18">
        <v>57</v>
      </c>
      <c r="G208" s="18">
        <v>23</v>
      </c>
      <c r="H208" s="18" t="s">
        <v>42</v>
      </c>
      <c r="I208" s="2" t="s">
        <v>190</v>
      </c>
      <c r="J208" s="18" t="s">
        <v>143</v>
      </c>
      <c r="K208" s="14" t="str">
        <f>Magnetic!X208</f>
        <v>SWbW</v>
      </c>
      <c r="L208" s="14" t="str">
        <f>IF(ISNA(VLOOKUP(K208,Lookup!$F$7:$G$38,2,0)),"",VLOOKUP(K208,Lookup!$F$7:$G$38,2,0))</f>
        <v>W</v>
      </c>
      <c r="M208" s="2">
        <v>-99</v>
      </c>
      <c r="N208" s="14" t="str">
        <f>IF(ISNA(VLOOKUP(M208,Lookup!$B$7:$C$160,2,0)),"",VLOOKUP(M208,Lookup!$B$7:$C$160,2,0))</f>
        <v/>
      </c>
      <c r="O208" s="27" t="str">
        <f t="shared" si="60"/>
        <v/>
      </c>
      <c r="P208" s="18">
        <v>-99</v>
      </c>
      <c r="Q208" s="14" t="str">
        <f>IF(ISNA(VLOOKUP(P208,Lookup!$B$7:$C$160,2,0)),"",VLOOKUP(P208,Lookup!$B$7:$C$160,2,0))</f>
        <v/>
      </c>
      <c r="R208" s="27" t="str">
        <f t="shared" si="61"/>
        <v/>
      </c>
      <c r="S208" s="18" t="s">
        <v>191</v>
      </c>
      <c r="T208" s="18">
        <v>74</v>
      </c>
      <c r="U208" s="18">
        <v>1</v>
      </c>
      <c r="W208" s="18">
        <v>1</v>
      </c>
      <c r="X208" s="18" t="s">
        <v>171</v>
      </c>
      <c r="Y208" s="18"/>
      <c r="Z208" s="28" t="s">
        <v>224</v>
      </c>
      <c r="AB208" s="21" t="str">
        <f t="shared" si="62"/>
        <v xml:space="preserve"> </v>
      </c>
      <c r="AC208" s="21" t="str">
        <f t="shared" si="63"/>
        <v xml:space="preserve"> </v>
      </c>
      <c r="AD208" s="21" t="str">
        <f t="shared" si="64"/>
        <v xml:space="preserve"> </v>
      </c>
      <c r="AE208" s="21" t="str">
        <f t="shared" si="65"/>
        <v xml:space="preserve"> </v>
      </c>
      <c r="AF208" s="21" t="str">
        <f t="shared" si="66"/>
        <v xml:space="preserve"> </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27" t="str">
        <f t="shared" si="73"/>
        <v xml:space="preserve"> </v>
      </c>
      <c r="AO208" s="27" t="str">
        <f t="shared" si="74"/>
        <v xml:space="preserve"> </v>
      </c>
      <c r="AP208" s="27" t="str">
        <f t="shared" si="75"/>
        <v xml:space="preserve"> </v>
      </c>
      <c r="AQ208" s="27">
        <f t="shared" si="76"/>
        <v>1</v>
      </c>
      <c r="AR208" s="22" t="str">
        <f t="shared" si="77"/>
        <v xml:space="preserve"> </v>
      </c>
      <c r="AS208" s="27">
        <f t="shared" si="78"/>
        <v>0</v>
      </c>
    </row>
    <row r="209" spans="2:49" ht="28">
      <c r="B209" s="2">
        <v>18</v>
      </c>
      <c r="C209" s="14">
        <f t="shared" si="79"/>
        <v>199</v>
      </c>
      <c r="D209" s="18">
        <v>61</v>
      </c>
      <c r="E209" s="18">
        <v>33</v>
      </c>
      <c r="F209" s="18">
        <v>59</v>
      </c>
      <c r="G209" s="18">
        <v>11</v>
      </c>
      <c r="H209" s="18" t="s">
        <v>42</v>
      </c>
      <c r="I209" s="2" t="s">
        <v>190</v>
      </c>
      <c r="J209" s="18" t="s">
        <v>143</v>
      </c>
      <c r="K209" s="14" t="str">
        <f>Magnetic!X209</f>
        <v>SWbW</v>
      </c>
      <c r="L209" s="14" t="str">
        <f>IF(ISNA(VLOOKUP(K209,Lookup!$F$7:$G$38,2,0)),"",VLOOKUP(K209,Lookup!$F$7:$G$38,2,0))</f>
        <v>W</v>
      </c>
      <c r="M209" s="2">
        <v>-99</v>
      </c>
      <c r="N209" s="14" t="str">
        <f>IF(ISNA(VLOOKUP(M209,Lookup!$B$7:$C$160,2,0)),"",VLOOKUP(M209,Lookup!$B$7:$C$160,2,0))</f>
        <v/>
      </c>
      <c r="O209" s="27" t="str">
        <f t="shared" si="60"/>
        <v/>
      </c>
      <c r="P209" s="18">
        <v>-99</v>
      </c>
      <c r="Q209" s="14" t="str">
        <f>IF(ISNA(VLOOKUP(P209,Lookup!$B$7:$C$160,2,0)),"",VLOOKUP(P209,Lookup!$B$7:$C$160,2,0))</f>
        <v/>
      </c>
      <c r="R209" s="27" t="str">
        <f t="shared" si="61"/>
        <v/>
      </c>
      <c r="S209" s="18" t="s">
        <v>191</v>
      </c>
      <c r="T209" s="18">
        <v>51</v>
      </c>
      <c r="U209" s="18">
        <v>1</v>
      </c>
      <c r="W209" s="18">
        <v>1</v>
      </c>
      <c r="X209" s="18" t="s">
        <v>172</v>
      </c>
      <c r="Y209" s="18" t="s">
        <v>173</v>
      </c>
      <c r="Z209" s="28" t="s">
        <v>224</v>
      </c>
      <c r="AB209" s="21" t="str">
        <f t="shared" si="62"/>
        <v xml:space="preserve"> </v>
      </c>
      <c r="AC209" s="21" t="str">
        <f t="shared" si="63"/>
        <v xml:space="preserve"> </v>
      </c>
      <c r="AD209" s="21" t="str">
        <f t="shared" si="64"/>
        <v xml:space="preserve"> </v>
      </c>
      <c r="AE209" s="21" t="str">
        <f t="shared" si="65"/>
        <v xml:space="preserve"> </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27" t="str">
        <f t="shared" si="73"/>
        <v xml:space="preserve"> </v>
      </c>
      <c r="AO209" s="27" t="str">
        <f t="shared" si="74"/>
        <v xml:space="preserve"> </v>
      </c>
      <c r="AP209" s="27" t="str">
        <f t="shared" si="75"/>
        <v xml:space="preserve"> </v>
      </c>
      <c r="AQ209" s="27">
        <f t="shared" si="76"/>
        <v>1</v>
      </c>
      <c r="AR209" s="22" t="str">
        <f t="shared" si="77"/>
        <v xml:space="preserve"> </v>
      </c>
      <c r="AS209" s="27">
        <f t="shared" si="78"/>
        <v>0</v>
      </c>
    </row>
    <row r="210" spans="2:49" ht="42">
      <c r="B210" s="2">
        <v>19</v>
      </c>
      <c r="C210" s="14">
        <f t="shared" si="79"/>
        <v>200</v>
      </c>
      <c r="D210" s="18">
        <v>61</v>
      </c>
      <c r="E210" s="18">
        <v>43</v>
      </c>
      <c r="F210" s="18">
        <v>58</v>
      </c>
      <c r="G210" s="18">
        <v>48</v>
      </c>
      <c r="H210" s="18" t="s">
        <v>42</v>
      </c>
      <c r="I210" s="2" t="s">
        <v>190</v>
      </c>
      <c r="J210" s="18" t="s">
        <v>138</v>
      </c>
      <c r="K210" s="14" t="str">
        <f>Magnetic!X210</f>
        <v>SW</v>
      </c>
      <c r="L210" s="14" t="str">
        <f>IF(ISNA(VLOOKUP(K210,Lookup!$F$7:$G$38,2,0)),"",VLOOKUP(K210,Lookup!$F$7:$G$38,2,0))</f>
        <v>S</v>
      </c>
      <c r="M210" s="2">
        <v>-99</v>
      </c>
      <c r="N210" s="14" t="str">
        <f>IF(ISNA(VLOOKUP(M210,Lookup!$B$7:$C$160,2,0)),"",VLOOKUP(M210,Lookup!$B$7:$C$160,2,0))</f>
        <v/>
      </c>
      <c r="O210" s="27" t="str">
        <f t="shared" si="60"/>
        <v/>
      </c>
      <c r="P210" s="18">
        <v>-99</v>
      </c>
      <c r="Q210" s="14" t="str">
        <f>IF(ISNA(VLOOKUP(P210,Lookup!$B$7:$C$160,2,0)),"",VLOOKUP(P210,Lookup!$B$7:$C$160,2,0))</f>
        <v/>
      </c>
      <c r="R210" s="27" t="str">
        <f t="shared" si="61"/>
        <v/>
      </c>
      <c r="S210" s="18" t="s">
        <v>191</v>
      </c>
      <c r="T210" s="18">
        <v>15</v>
      </c>
      <c r="U210" s="18">
        <v>1</v>
      </c>
      <c r="W210" s="18">
        <v>1</v>
      </c>
      <c r="X210" s="18" t="s">
        <v>171</v>
      </c>
      <c r="Y210" s="18" t="s">
        <v>174</v>
      </c>
      <c r="Z210" s="28" t="s">
        <v>224</v>
      </c>
      <c r="AB210" s="21" t="str">
        <f t="shared" si="62"/>
        <v xml:space="preserve"> </v>
      </c>
      <c r="AC210" s="21" t="str">
        <f t="shared" si="63"/>
        <v xml:space="preserve"> </v>
      </c>
      <c r="AD210" s="21" t="str">
        <f t="shared" si="64"/>
        <v xml:space="preserve"> </v>
      </c>
      <c r="AE210" s="21" t="str">
        <f t="shared" si="65"/>
        <v xml:space="preserve"> </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27" t="str">
        <f t="shared" si="73"/>
        <v xml:space="preserve"> </v>
      </c>
      <c r="AO210" s="27" t="str">
        <f t="shared" si="74"/>
        <v xml:space="preserve"> </v>
      </c>
      <c r="AP210" s="27">
        <f t="shared" si="75"/>
        <v>1</v>
      </c>
      <c r="AQ210" s="27" t="str">
        <f t="shared" si="76"/>
        <v xml:space="preserve"> </v>
      </c>
      <c r="AR210" s="22" t="str">
        <f t="shared" si="77"/>
        <v xml:space="preserve"> </v>
      </c>
      <c r="AS210" s="27">
        <f t="shared" si="78"/>
        <v>0</v>
      </c>
    </row>
    <row r="211" spans="2:49">
      <c r="B211" s="2">
        <v>20</v>
      </c>
      <c r="C211" s="14">
        <f t="shared" si="79"/>
        <v>201</v>
      </c>
      <c r="D211" s="18">
        <v>61</v>
      </c>
      <c r="E211" s="18">
        <v>41</v>
      </c>
      <c r="F211" s="18">
        <v>59</v>
      </c>
      <c r="G211" s="18">
        <v>3</v>
      </c>
      <c r="H211" s="18" t="s">
        <v>42</v>
      </c>
      <c r="I211" s="2" t="s">
        <v>190</v>
      </c>
      <c r="J211" s="18" t="s">
        <v>150</v>
      </c>
      <c r="K211" s="14" t="str">
        <f>Magnetic!X211</f>
        <v>SSW</v>
      </c>
      <c r="L211" s="14" t="str">
        <f>IF(ISNA(VLOOKUP(K211,Lookup!$F$7:$G$38,2,0)),"",VLOOKUP(K211,Lookup!$F$7:$G$38,2,0))</f>
        <v>S</v>
      </c>
      <c r="M211" s="2">
        <v>-99</v>
      </c>
      <c r="N211" s="14" t="str">
        <f>IF(ISNA(VLOOKUP(M211,Lookup!$B$7:$C$160,2,0)),"",VLOOKUP(M211,Lookup!$B$7:$C$160,2,0))</f>
        <v/>
      </c>
      <c r="O211" s="27" t="str">
        <f t="shared" si="60"/>
        <v/>
      </c>
      <c r="P211" s="18">
        <v>-99</v>
      </c>
      <c r="Q211" s="14" t="str">
        <f>IF(ISNA(VLOOKUP(P211,Lookup!$B$7:$C$160,2,0)),"",VLOOKUP(P211,Lookup!$B$7:$C$160,2,0))</f>
        <v/>
      </c>
      <c r="R211" s="27" t="str">
        <f t="shared" si="61"/>
        <v/>
      </c>
      <c r="S211" s="18" t="s">
        <v>191</v>
      </c>
      <c r="T211" s="18">
        <v>7</v>
      </c>
      <c r="U211" s="18"/>
      <c r="W211" s="18">
        <v>1</v>
      </c>
      <c r="X211" s="18"/>
      <c r="Y211" s="18"/>
      <c r="Z211" s="28" t="s">
        <v>224</v>
      </c>
      <c r="AB211" s="21" t="str">
        <f t="shared" si="62"/>
        <v xml:space="preserve"> </v>
      </c>
      <c r="AC211" s="21" t="str">
        <f t="shared" si="63"/>
        <v xml:space="preserve"> </v>
      </c>
      <c r="AD211" s="21" t="str">
        <f t="shared" si="64"/>
        <v xml:space="preserve"> </v>
      </c>
      <c r="AE211" s="21" t="str">
        <f t="shared" si="65"/>
        <v xml:space="preserve"> </v>
      </c>
      <c r="AF211" s="21" t="str">
        <f t="shared" si="66"/>
        <v xml:space="preserve"> </v>
      </c>
      <c r="AG211" s="21" t="str">
        <f t="shared" si="67"/>
        <v xml:space="preserve"> </v>
      </c>
      <c r="AH211" s="21" t="str">
        <f t="shared" si="68"/>
        <v xml:space="preserve"> </v>
      </c>
      <c r="AI211" s="21" t="str">
        <f t="shared" si="69"/>
        <v xml:space="preserve"> </v>
      </c>
      <c r="AJ211" s="21" t="str">
        <f t="shared" si="70"/>
        <v xml:space="preserve"> </v>
      </c>
      <c r="AK211" s="21" t="str">
        <f t="shared" si="71"/>
        <v xml:space="preserve"> </v>
      </c>
      <c r="AL211" s="21" t="str">
        <f t="shared" si="72"/>
        <v xml:space="preserve"> </v>
      </c>
      <c r="AN211" s="27" t="str">
        <f t="shared" si="73"/>
        <v xml:space="preserve"> </v>
      </c>
      <c r="AO211" s="27" t="str">
        <f t="shared" si="74"/>
        <v xml:space="preserve"> </v>
      </c>
      <c r="AP211" s="27">
        <f t="shared" si="75"/>
        <v>1</v>
      </c>
      <c r="AQ211" s="27" t="str">
        <f t="shared" si="76"/>
        <v xml:space="preserve"> </v>
      </c>
      <c r="AR211" s="22" t="str">
        <f t="shared" si="77"/>
        <v xml:space="preserve"> </v>
      </c>
      <c r="AS211" s="27">
        <f t="shared" si="78"/>
        <v>0</v>
      </c>
    </row>
    <row r="212" spans="2:49" ht="28">
      <c r="B212" s="2">
        <v>21</v>
      </c>
      <c r="C212" s="14">
        <f t="shared" si="79"/>
        <v>202</v>
      </c>
      <c r="D212" s="18">
        <v>60</v>
      </c>
      <c r="E212" s="18">
        <v>59</v>
      </c>
      <c r="F212" s="18">
        <v>59</v>
      </c>
      <c r="G212" s="18">
        <v>20</v>
      </c>
      <c r="H212" s="18" t="s">
        <v>42</v>
      </c>
      <c r="I212" s="2" t="s">
        <v>190</v>
      </c>
      <c r="J212" s="18" t="s">
        <v>151</v>
      </c>
      <c r="K212" s="14" t="str">
        <f>Magnetic!X212</f>
        <v>SE</v>
      </c>
      <c r="L212" s="14" t="str">
        <f>IF(ISNA(VLOOKUP(K212,Lookup!$F$7:$G$38,2,0)),"",VLOOKUP(K212,Lookup!$F$7:$G$38,2,0))</f>
        <v>E</v>
      </c>
      <c r="M212" s="2" t="s">
        <v>161</v>
      </c>
      <c r="N212" s="14">
        <f>IF(ISNA(VLOOKUP(M212,Lookup!$B$7:$C$160,2,0)),"",VLOOKUP(M212,Lookup!$B$7:$C$160,2,0))</f>
        <v>8</v>
      </c>
      <c r="O212" s="27">
        <f t="shared" si="60"/>
        <v>8</v>
      </c>
      <c r="P212" s="18" t="s">
        <v>161</v>
      </c>
      <c r="Q212" s="14">
        <f>IF(ISNA(VLOOKUP(P212,Lookup!$B$7:$C$160,2,0)),"",VLOOKUP(P212,Lookup!$B$7:$C$160,2,0))</f>
        <v>8</v>
      </c>
      <c r="R212" s="27">
        <f t="shared" si="61"/>
        <v>8</v>
      </c>
      <c r="S212" s="18" t="s">
        <v>191</v>
      </c>
      <c r="T212" s="18">
        <v>42</v>
      </c>
      <c r="U212" s="18"/>
      <c r="W212" s="18">
        <v>1</v>
      </c>
      <c r="X212" s="18"/>
      <c r="Y212" s="18" t="s">
        <v>175</v>
      </c>
      <c r="Z212" s="28" t="s">
        <v>224</v>
      </c>
      <c r="AB212" s="21" t="str">
        <f t="shared" si="62"/>
        <v xml:space="preserve"> </v>
      </c>
      <c r="AC212" s="21" t="str">
        <f t="shared" si="63"/>
        <v xml:space="preserve"> </v>
      </c>
      <c r="AD212" s="21" t="str">
        <f t="shared" si="64"/>
        <v xml:space="preserve"> </v>
      </c>
      <c r="AE212" s="21" t="str">
        <f t="shared" si="65"/>
        <v xml:space="preserve"> </v>
      </c>
      <c r="AF212" s="21" t="str">
        <f t="shared" si="66"/>
        <v xml:space="preserve"> </v>
      </c>
      <c r="AG212" s="21" t="str">
        <f t="shared" si="67"/>
        <v xml:space="preserve"> </v>
      </c>
      <c r="AH212" s="21">
        <f t="shared" si="68"/>
        <v>1</v>
      </c>
      <c r="AI212" s="21" t="str">
        <f t="shared" si="69"/>
        <v xml:space="preserve"> </v>
      </c>
      <c r="AJ212" s="21" t="str">
        <f t="shared" si="70"/>
        <v xml:space="preserve"> </v>
      </c>
      <c r="AK212" s="21" t="str">
        <f t="shared" si="71"/>
        <v xml:space="preserve"> </v>
      </c>
      <c r="AL212" s="21" t="str">
        <f t="shared" si="72"/>
        <v xml:space="preserve"> </v>
      </c>
      <c r="AN212" s="27" t="str">
        <f t="shared" si="73"/>
        <v xml:space="preserve"> </v>
      </c>
      <c r="AO212" s="27">
        <f t="shared" si="74"/>
        <v>1</v>
      </c>
      <c r="AP212" s="27" t="str">
        <f t="shared" si="75"/>
        <v xml:space="preserve"> </v>
      </c>
      <c r="AQ212" s="27" t="str">
        <f t="shared" si="76"/>
        <v xml:space="preserve"> </v>
      </c>
      <c r="AR212" s="22" t="str">
        <f t="shared" si="77"/>
        <v xml:space="preserve"> </v>
      </c>
      <c r="AS212" s="27">
        <f t="shared" si="78"/>
        <v>0</v>
      </c>
    </row>
    <row r="213" spans="2:49" ht="70">
      <c r="B213" s="2">
        <v>22</v>
      </c>
      <c r="C213" s="14">
        <f t="shared" si="79"/>
        <v>203</v>
      </c>
      <c r="D213" s="18">
        <v>60</v>
      </c>
      <c r="E213" s="18">
        <v>52</v>
      </c>
      <c r="F213" s="18">
        <v>58</v>
      </c>
      <c r="G213" s="18">
        <v>57</v>
      </c>
      <c r="H213" s="18" t="s">
        <v>42</v>
      </c>
      <c r="I213" s="2" t="s">
        <v>190</v>
      </c>
      <c r="J213" s="18" t="s">
        <v>151</v>
      </c>
      <c r="K213" s="14" t="str">
        <f>Magnetic!X213</f>
        <v>SE</v>
      </c>
      <c r="L213" s="14" t="str">
        <f>IF(ISNA(VLOOKUP(K213,Lookup!$F$7:$G$38,2,0)),"",VLOOKUP(K213,Lookup!$F$7:$G$38,2,0))</f>
        <v>E</v>
      </c>
      <c r="M213" s="2" t="s">
        <v>165</v>
      </c>
      <c r="N213" s="14">
        <f>IF(ISNA(VLOOKUP(M213,Lookup!$B$7:$C$160,2,0)),"",VLOOKUP(M213,Lookup!$B$7:$C$160,2,0))</f>
        <v>9</v>
      </c>
      <c r="O213" s="27">
        <f t="shared" si="60"/>
        <v>9</v>
      </c>
      <c r="P213" s="18" t="s">
        <v>165</v>
      </c>
      <c r="Q213" s="14">
        <f>IF(ISNA(VLOOKUP(P213,Lookup!$B$7:$C$160,2,0)),"",VLOOKUP(P213,Lookup!$B$7:$C$160,2,0))</f>
        <v>9</v>
      </c>
      <c r="R213" s="27">
        <f t="shared" si="61"/>
        <v>9</v>
      </c>
      <c r="S213" s="18" t="s">
        <v>191</v>
      </c>
      <c r="T213" s="18">
        <v>13</v>
      </c>
      <c r="U213" s="18">
        <v>1</v>
      </c>
      <c r="W213" s="18">
        <v>1</v>
      </c>
      <c r="X213" s="18" t="s">
        <v>176</v>
      </c>
      <c r="Y213" s="18" t="s">
        <v>177</v>
      </c>
      <c r="Z213" s="28" t="s">
        <v>224</v>
      </c>
      <c r="AB213" s="21" t="str">
        <f t="shared" si="62"/>
        <v xml:space="preserve"> </v>
      </c>
      <c r="AC213" s="21" t="str">
        <f t="shared" si="63"/>
        <v xml:space="preserve"> </v>
      </c>
      <c r="AD213" s="21" t="str">
        <f t="shared" si="64"/>
        <v xml:space="preserve"> </v>
      </c>
      <c r="AE213" s="21" t="str">
        <f t="shared" si="65"/>
        <v xml:space="preserve"> </v>
      </c>
      <c r="AF213" s="21" t="str">
        <f t="shared" si="66"/>
        <v xml:space="preserve"> </v>
      </c>
      <c r="AG213" s="21" t="str">
        <f t="shared" si="67"/>
        <v xml:space="preserve"> </v>
      </c>
      <c r="AH213" s="21" t="str">
        <f t="shared" si="68"/>
        <v xml:space="preserve"> </v>
      </c>
      <c r="AI213" s="21">
        <f t="shared" si="69"/>
        <v>1</v>
      </c>
      <c r="AJ213" s="21" t="str">
        <f t="shared" si="70"/>
        <v xml:space="preserve"> </v>
      </c>
      <c r="AK213" s="21" t="str">
        <f t="shared" si="71"/>
        <v xml:space="preserve"> </v>
      </c>
      <c r="AL213" s="21" t="str">
        <f t="shared" si="72"/>
        <v xml:space="preserve"> </v>
      </c>
      <c r="AN213" s="27" t="str">
        <f t="shared" si="73"/>
        <v xml:space="preserve"> </v>
      </c>
      <c r="AO213" s="27">
        <f t="shared" si="74"/>
        <v>1</v>
      </c>
      <c r="AP213" s="27" t="str">
        <f t="shared" si="75"/>
        <v xml:space="preserve"> </v>
      </c>
      <c r="AQ213" s="27" t="str">
        <f t="shared" si="76"/>
        <v xml:space="preserve"> </v>
      </c>
      <c r="AR213" s="22" t="str">
        <f t="shared" si="77"/>
        <v xml:space="preserve"> </v>
      </c>
      <c r="AS213" s="27">
        <f t="shared" si="78"/>
        <v>1</v>
      </c>
      <c r="AW213" s="26" t="s">
        <v>192</v>
      </c>
    </row>
    <row r="214" spans="2:49" ht="28">
      <c r="B214" s="2">
        <v>23</v>
      </c>
      <c r="C214" s="14">
        <f t="shared" si="79"/>
        <v>204</v>
      </c>
      <c r="D214" s="18">
        <v>61</v>
      </c>
      <c r="E214" s="18">
        <v>28</v>
      </c>
      <c r="F214" s="18">
        <v>60</v>
      </c>
      <c r="G214" s="18">
        <v>24</v>
      </c>
      <c r="H214" s="18" t="s">
        <v>42</v>
      </c>
      <c r="I214" s="2" t="s">
        <v>190</v>
      </c>
      <c r="J214" s="18" t="s">
        <v>152</v>
      </c>
      <c r="K214" s="14" t="str">
        <f>Magnetic!X214</f>
        <v>ENE</v>
      </c>
      <c r="L214" s="14" t="str">
        <f>IF(ISNA(VLOOKUP(K214,Lookup!$F$7:$G$38,2,0)),"",VLOOKUP(K214,Lookup!$F$7:$G$38,2,0))</f>
        <v>E</v>
      </c>
      <c r="M214" s="2" t="s">
        <v>160</v>
      </c>
      <c r="N214" s="14">
        <f>IF(ISNA(VLOOKUP(M214,Lookup!$B$7:$C$160,2,0)),"",VLOOKUP(M214,Lookup!$B$7:$C$160,2,0))</f>
        <v>5</v>
      </c>
      <c r="O214" s="27">
        <f t="shared" si="60"/>
        <v>5</v>
      </c>
      <c r="P214" s="18" t="s">
        <v>160</v>
      </c>
      <c r="Q214" s="14">
        <f>IF(ISNA(VLOOKUP(P214,Lookup!$B$7:$C$160,2,0)),"",VLOOKUP(P214,Lookup!$B$7:$C$160,2,0))</f>
        <v>5</v>
      </c>
      <c r="R214" s="27">
        <f t="shared" si="61"/>
        <v>5</v>
      </c>
      <c r="S214" s="18" t="s">
        <v>191</v>
      </c>
      <c r="T214" s="18">
        <v>58</v>
      </c>
      <c r="U214" s="18"/>
      <c r="W214" s="18">
        <v>1</v>
      </c>
      <c r="X214" s="18" t="s">
        <v>178</v>
      </c>
      <c r="Y214" s="18" t="s">
        <v>179</v>
      </c>
      <c r="Z214" s="28" t="s">
        <v>224</v>
      </c>
      <c r="AB214" s="21" t="str">
        <f t="shared" si="62"/>
        <v xml:space="preserve"> </v>
      </c>
      <c r="AC214" s="21" t="str">
        <f t="shared" si="63"/>
        <v xml:space="preserve"> </v>
      </c>
      <c r="AD214" s="21" t="str">
        <f t="shared" si="64"/>
        <v xml:space="preserve"> </v>
      </c>
      <c r="AE214" s="21">
        <f t="shared" si="65"/>
        <v>1</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27" t="str">
        <f t="shared" si="73"/>
        <v xml:space="preserve"> </v>
      </c>
      <c r="AO214" s="27">
        <f t="shared" si="74"/>
        <v>1</v>
      </c>
      <c r="AP214" s="27" t="str">
        <f t="shared" si="75"/>
        <v xml:space="preserve"> </v>
      </c>
      <c r="AQ214" s="27" t="str">
        <f t="shared" si="76"/>
        <v xml:space="preserve"> </v>
      </c>
      <c r="AR214" s="22" t="str">
        <f t="shared" si="77"/>
        <v xml:space="preserve"> </v>
      </c>
      <c r="AS214" s="27">
        <f t="shared" si="78"/>
        <v>0</v>
      </c>
    </row>
    <row r="215" spans="2:49">
      <c r="B215" s="2">
        <v>24</v>
      </c>
      <c r="C215" s="14">
        <f t="shared" si="79"/>
        <v>205</v>
      </c>
      <c r="D215" s="18">
        <v>61</v>
      </c>
      <c r="E215" s="18">
        <v>47</v>
      </c>
      <c r="F215" s="18">
        <v>-99</v>
      </c>
      <c r="G215" s="18">
        <v>-99</v>
      </c>
      <c r="H215" s="18"/>
      <c r="J215" s="18" t="s">
        <v>139</v>
      </c>
      <c r="K215" s="14" t="str">
        <f>Magnetic!X215</f>
        <v>EbS</v>
      </c>
      <c r="L215" s="14" t="str">
        <f>IF(ISNA(VLOOKUP(K215,Lookup!$F$7:$G$38,2,0)),"",VLOOKUP(K215,Lookup!$F$7:$G$38,2,0))</f>
        <v>E</v>
      </c>
      <c r="M215" s="2" t="s">
        <v>162</v>
      </c>
      <c r="N215" s="14" t="str">
        <f>IF(ISNA(VLOOKUP(M215,Lookup!$B$7:$C$160,2,0)),"",VLOOKUP(M215,Lookup!$B$7:$C$160,2,0))</f>
        <v/>
      </c>
      <c r="O215" s="27" t="str">
        <f t="shared" si="60"/>
        <v/>
      </c>
      <c r="P215" s="18" t="s">
        <v>161</v>
      </c>
      <c r="Q215" s="14">
        <f>IF(ISNA(VLOOKUP(P215,Lookup!$B$7:$C$160,2,0)),"",VLOOKUP(P215,Lookup!$B$7:$C$160,2,0))</f>
        <v>8</v>
      </c>
      <c r="R215" s="27">
        <f t="shared" si="61"/>
        <v>8</v>
      </c>
      <c r="S215" s="18" t="s">
        <v>166</v>
      </c>
      <c r="T215" s="18">
        <v>-99</v>
      </c>
      <c r="U215" s="18"/>
      <c r="W215" s="18"/>
      <c r="X215" s="18"/>
      <c r="Y215" s="2" t="s">
        <v>193</v>
      </c>
      <c r="Z215" s="28" t="s">
        <v>224</v>
      </c>
      <c r="AB215" s="21" t="str">
        <f t="shared" si="62"/>
        <v xml:space="preserve"> </v>
      </c>
      <c r="AC215" s="21" t="str">
        <f t="shared" si="63"/>
        <v xml:space="preserve"> </v>
      </c>
      <c r="AD215" s="21" t="str">
        <f t="shared" si="64"/>
        <v xml:space="preserve"> </v>
      </c>
      <c r="AE215" s="21" t="str">
        <f t="shared" si="65"/>
        <v xml:space="preserve"> </v>
      </c>
      <c r="AF215" s="21" t="str">
        <f t="shared" si="66"/>
        <v xml:space="preserve"> </v>
      </c>
      <c r="AG215" s="21" t="str">
        <f t="shared" si="67"/>
        <v xml:space="preserve"> </v>
      </c>
      <c r="AH215" s="21">
        <f t="shared" si="68"/>
        <v>1</v>
      </c>
      <c r="AI215" s="21" t="str">
        <f t="shared" si="69"/>
        <v xml:space="preserve"> </v>
      </c>
      <c r="AJ215" s="21" t="str">
        <f t="shared" si="70"/>
        <v xml:space="preserve"> </v>
      </c>
      <c r="AK215" s="21" t="str">
        <f t="shared" si="71"/>
        <v xml:space="preserve"> </v>
      </c>
      <c r="AL215" s="21" t="str">
        <f t="shared" si="72"/>
        <v xml:space="preserve"> </v>
      </c>
      <c r="AN215" s="27" t="str">
        <f t="shared" si="73"/>
        <v xml:space="preserve"> </v>
      </c>
      <c r="AO215" s="27">
        <f t="shared" si="74"/>
        <v>1</v>
      </c>
      <c r="AP215" s="27" t="str">
        <f t="shared" si="75"/>
        <v xml:space="preserve"> </v>
      </c>
      <c r="AQ215" s="27" t="str">
        <f t="shared" si="76"/>
        <v xml:space="preserve"> </v>
      </c>
      <c r="AR215" s="22" t="str">
        <f t="shared" si="77"/>
        <v xml:space="preserve"> </v>
      </c>
      <c r="AS215" s="27">
        <f t="shared" si="78"/>
        <v>0</v>
      </c>
    </row>
    <row r="216" spans="2:49">
      <c r="B216" s="2">
        <v>25</v>
      </c>
      <c r="C216" s="14">
        <f t="shared" si="79"/>
        <v>206</v>
      </c>
      <c r="D216" s="18">
        <v>-99</v>
      </c>
      <c r="E216" s="18">
        <v>-99</v>
      </c>
      <c r="F216" s="18">
        <v>-99</v>
      </c>
      <c r="G216" s="18">
        <v>-99</v>
      </c>
      <c r="H216" s="18"/>
      <c r="J216" s="18" t="s">
        <v>39</v>
      </c>
      <c r="K216" s="14" t="str">
        <f>Magnetic!X216</f>
        <v>NEbN</v>
      </c>
      <c r="L216" s="14" t="str">
        <f>IF(ISNA(VLOOKUP(K216,Lookup!$F$7:$G$38,2,0)),"",VLOOKUP(K216,Lookup!$F$7:$G$38,2,0))</f>
        <v>N</v>
      </c>
      <c r="M216" s="2" t="s">
        <v>163</v>
      </c>
      <c r="N216" s="14">
        <f>IF(ISNA(VLOOKUP(M216,Lookup!$B$7:$C$160,2,0)),"",VLOOKUP(M216,Lookup!$B$7:$C$160,2,0))</f>
        <v>1</v>
      </c>
      <c r="O216" s="27">
        <f t="shared" si="60"/>
        <v>1</v>
      </c>
      <c r="P216" s="18" t="s">
        <v>163</v>
      </c>
      <c r="Q216" s="14">
        <f>IF(ISNA(VLOOKUP(P216,Lookup!$B$7:$C$160,2,0)),"",VLOOKUP(P216,Lookup!$B$7:$C$160,2,0))</f>
        <v>1</v>
      </c>
      <c r="R216" s="27">
        <f t="shared" si="61"/>
        <v>1</v>
      </c>
      <c r="S216" s="18" t="s">
        <v>187</v>
      </c>
      <c r="T216" s="18">
        <v>-99</v>
      </c>
      <c r="U216" s="18"/>
      <c r="W216" s="18"/>
      <c r="X216" s="18"/>
      <c r="Z216" s="28" t="s">
        <v>224</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t="str">
        <f t="shared" si="68"/>
        <v xml:space="preserve"> </v>
      </c>
      <c r="AI216" s="21" t="str">
        <f t="shared" si="69"/>
        <v xml:space="preserve"> </v>
      </c>
      <c r="AJ216" s="21" t="str">
        <f t="shared" si="70"/>
        <v xml:space="preserve"> </v>
      </c>
      <c r="AK216" s="21" t="str">
        <f t="shared" si="71"/>
        <v xml:space="preserve"> </v>
      </c>
      <c r="AL216" s="21" t="str">
        <f t="shared" si="72"/>
        <v xml:space="preserve"> </v>
      </c>
      <c r="AN216" s="27">
        <f t="shared" si="73"/>
        <v>1</v>
      </c>
      <c r="AO216" s="27" t="str">
        <f t="shared" si="74"/>
        <v xml:space="preserve"> </v>
      </c>
      <c r="AP216" s="27" t="str">
        <f t="shared" si="75"/>
        <v xml:space="preserve"> </v>
      </c>
      <c r="AQ216" s="27" t="str">
        <f t="shared" si="76"/>
        <v xml:space="preserve"> </v>
      </c>
      <c r="AR216" s="22" t="str">
        <f t="shared" si="77"/>
        <v xml:space="preserve"> </v>
      </c>
      <c r="AS216" s="27">
        <f t="shared" si="78"/>
        <v>0</v>
      </c>
      <c r="AW216" s="17" t="s">
        <v>194</v>
      </c>
    </row>
    <row r="217" spans="2:49">
      <c r="B217" s="2">
        <v>26</v>
      </c>
      <c r="C217" s="14">
        <f t="shared" si="79"/>
        <v>207</v>
      </c>
      <c r="D217" s="18">
        <v>62</v>
      </c>
      <c r="E217" s="18">
        <v>5</v>
      </c>
      <c r="F217" s="18">
        <v>-99</v>
      </c>
      <c r="G217" s="18">
        <v>-99</v>
      </c>
      <c r="H217" s="18"/>
      <c r="J217" s="18" t="s">
        <v>144</v>
      </c>
      <c r="K217" s="14" t="str">
        <f>Magnetic!X217</f>
        <v>Variable</v>
      </c>
      <c r="L217" s="14" t="str">
        <f>IF(ISNA(VLOOKUP(K217,Lookup!$F$7:$G$38,2,0)),"",VLOOKUP(K217,Lookup!$F$7:$G$38,2,0))</f>
        <v/>
      </c>
      <c r="M217" s="2" t="s">
        <v>163</v>
      </c>
      <c r="N217" s="14">
        <f>IF(ISNA(VLOOKUP(M217,Lookup!$B$7:$C$160,2,0)),"",VLOOKUP(M217,Lookup!$B$7:$C$160,2,0))</f>
        <v>1</v>
      </c>
      <c r="O217" s="27">
        <f t="shared" si="60"/>
        <v>1</v>
      </c>
      <c r="P217" s="18" t="s">
        <v>163</v>
      </c>
      <c r="Q217" s="14">
        <f>IF(ISNA(VLOOKUP(P217,Lookup!$B$7:$C$160,2,0)),"",VLOOKUP(P217,Lookup!$B$7:$C$160,2,0))</f>
        <v>1</v>
      </c>
      <c r="R217" s="27">
        <f t="shared" si="61"/>
        <v>1</v>
      </c>
      <c r="S217" s="18" t="s">
        <v>189</v>
      </c>
      <c r="T217" s="18">
        <v>-99</v>
      </c>
      <c r="U217" s="18"/>
      <c r="W217" s="18"/>
      <c r="X217" s="18"/>
      <c r="Y217" s="2" t="s">
        <v>195</v>
      </c>
      <c r="Z217" s="28" t="s">
        <v>224</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t="str">
        <f t="shared" si="68"/>
        <v xml:space="preserve"> </v>
      </c>
      <c r="AI217" s="21" t="str">
        <f t="shared" si="69"/>
        <v xml:space="preserve"> </v>
      </c>
      <c r="AJ217" s="21" t="str">
        <f t="shared" si="70"/>
        <v xml:space="preserve"> </v>
      </c>
      <c r="AK217" s="21" t="str">
        <f t="shared" si="71"/>
        <v xml:space="preserve"> </v>
      </c>
      <c r="AL217" s="21" t="str">
        <f t="shared" si="72"/>
        <v xml:space="preserve"> </v>
      </c>
      <c r="AN217" s="27" t="str">
        <f t="shared" si="73"/>
        <v xml:space="preserve"> </v>
      </c>
      <c r="AO217" s="27" t="str">
        <f t="shared" si="74"/>
        <v xml:space="preserve"> </v>
      </c>
      <c r="AP217" s="27" t="str">
        <f t="shared" si="75"/>
        <v xml:space="preserve"> </v>
      </c>
      <c r="AQ217" s="27" t="str">
        <f t="shared" si="76"/>
        <v xml:space="preserve"> </v>
      </c>
      <c r="AR217" s="22" t="str">
        <f t="shared" si="77"/>
        <v xml:space="preserve"> </v>
      </c>
      <c r="AS217" s="27">
        <f t="shared" si="78"/>
        <v>0</v>
      </c>
    </row>
    <row r="218" spans="2:49">
      <c r="B218" s="2">
        <v>27</v>
      </c>
      <c r="C218" s="14">
        <f t="shared" si="79"/>
        <v>208</v>
      </c>
      <c r="D218" s="18">
        <v>62</v>
      </c>
      <c r="E218" s="18">
        <v>17</v>
      </c>
      <c r="F218" s="18">
        <v>-99</v>
      </c>
      <c r="G218" s="18">
        <v>-99</v>
      </c>
      <c r="H218" s="18"/>
      <c r="J218" s="18" t="s">
        <v>196</v>
      </c>
      <c r="K218" s="14" t="str">
        <f>Magnetic!X218</f>
        <v>S</v>
      </c>
      <c r="L218" s="14" t="str">
        <f>IF(ISNA(VLOOKUP(K218,Lookup!$F$7:$G$38,2,0)),"",VLOOKUP(K218,Lookup!$F$7:$G$38,2,0))</f>
        <v>S</v>
      </c>
      <c r="M218" s="2" t="s">
        <v>163</v>
      </c>
      <c r="N218" s="14">
        <f>IF(ISNA(VLOOKUP(M218,Lookup!$B$7:$C$160,2,0)),"",VLOOKUP(M218,Lookup!$B$7:$C$160,2,0))</f>
        <v>1</v>
      </c>
      <c r="O218" s="27">
        <f t="shared" si="60"/>
        <v>1</v>
      </c>
      <c r="P218" s="18" t="s">
        <v>159</v>
      </c>
      <c r="Q218" s="14">
        <f>IF(ISNA(VLOOKUP(P218,Lookup!$B$7:$C$160,2,0)),"",VLOOKUP(P218,Lookup!$B$7:$C$160,2,0))</f>
        <v>4</v>
      </c>
      <c r="R218" s="27">
        <f t="shared" si="61"/>
        <v>4</v>
      </c>
      <c r="S218" s="18" t="s">
        <v>189</v>
      </c>
      <c r="T218" s="18">
        <v>-99</v>
      </c>
      <c r="U218" s="18"/>
      <c r="W218" s="18"/>
      <c r="X218" s="18"/>
      <c r="Z218" s="28" t="s">
        <v>224</v>
      </c>
      <c r="AB218" s="21" t="str">
        <f t="shared" si="62"/>
        <v xml:space="preserve"> </v>
      </c>
      <c r="AC218" s="21" t="str">
        <f t="shared" si="63"/>
        <v xml:space="preserve"> </v>
      </c>
      <c r="AD218" s="21">
        <f t="shared" si="64"/>
        <v>1</v>
      </c>
      <c r="AE218" s="21" t="str">
        <f t="shared" si="65"/>
        <v xml:space="preserve"> </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27" t="str">
        <f t="shared" si="73"/>
        <v xml:space="preserve"> </v>
      </c>
      <c r="AO218" s="27" t="str">
        <f t="shared" si="74"/>
        <v xml:space="preserve"> </v>
      </c>
      <c r="AP218" s="27">
        <f t="shared" si="75"/>
        <v>1</v>
      </c>
      <c r="AQ218" s="27" t="str">
        <f t="shared" si="76"/>
        <v xml:space="preserve"> </v>
      </c>
      <c r="AR218" s="22" t="str">
        <f t="shared" si="77"/>
        <v xml:space="preserve"> </v>
      </c>
      <c r="AS218" s="27">
        <f t="shared" si="78"/>
        <v>0</v>
      </c>
    </row>
    <row r="219" spans="2:49">
      <c r="B219" s="2">
        <v>28</v>
      </c>
      <c r="C219" s="14">
        <f t="shared" si="79"/>
        <v>209</v>
      </c>
      <c r="D219" s="18">
        <v>-99</v>
      </c>
      <c r="E219" s="18">
        <v>-99</v>
      </c>
      <c r="F219" s="18">
        <v>74</v>
      </c>
      <c r="G219" s="18">
        <v>5</v>
      </c>
      <c r="H219" s="18" t="s">
        <v>42</v>
      </c>
      <c r="I219" s="2" t="s">
        <v>197</v>
      </c>
      <c r="J219" s="18" t="s">
        <v>144</v>
      </c>
      <c r="K219" s="14" t="str">
        <f>Magnetic!X219</f>
        <v>Variable</v>
      </c>
      <c r="L219" s="14" t="str">
        <f>IF(ISNA(VLOOKUP(K219,Lookup!$F$7:$G$38,2,0)),"",VLOOKUP(K219,Lookup!$F$7:$G$38,2,0))</f>
        <v/>
      </c>
      <c r="M219" s="2" t="s">
        <v>163</v>
      </c>
      <c r="N219" s="14">
        <f>IF(ISNA(VLOOKUP(M219,Lookup!$B$7:$C$160,2,0)),"",VLOOKUP(M219,Lookup!$B$7:$C$160,2,0))</f>
        <v>1</v>
      </c>
      <c r="O219" s="27">
        <f t="shared" si="60"/>
        <v>1</v>
      </c>
      <c r="P219" s="18" t="s">
        <v>160</v>
      </c>
      <c r="Q219" s="14">
        <f>IF(ISNA(VLOOKUP(P219,Lookup!$B$7:$C$160,2,0)),"",VLOOKUP(P219,Lookup!$B$7:$C$160,2,0))</f>
        <v>5</v>
      </c>
      <c r="R219" s="27">
        <f t="shared" si="61"/>
        <v>5</v>
      </c>
      <c r="S219" s="2" t="s">
        <v>188</v>
      </c>
      <c r="T219" s="18">
        <v>56</v>
      </c>
      <c r="U219" s="18"/>
      <c r="W219" s="18">
        <v>1</v>
      </c>
      <c r="X219" s="18"/>
      <c r="Y219" s="2" t="s">
        <v>198</v>
      </c>
      <c r="Z219" s="28" t="s">
        <v>224</v>
      </c>
      <c r="AB219" s="21" t="str">
        <f t="shared" si="62"/>
        <v xml:space="preserve"> </v>
      </c>
      <c r="AC219" s="21" t="str">
        <f t="shared" si="63"/>
        <v xml:space="preserve"> </v>
      </c>
      <c r="AD219" s="21" t="str">
        <f t="shared" si="64"/>
        <v xml:space="preserve"> </v>
      </c>
      <c r="AE219" s="21">
        <f t="shared" si="65"/>
        <v>1</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27" t="str">
        <f t="shared" si="73"/>
        <v xml:space="preserve"> </v>
      </c>
      <c r="AO219" s="27" t="str">
        <f t="shared" si="74"/>
        <v xml:space="preserve"> </v>
      </c>
      <c r="AP219" s="27" t="str">
        <f t="shared" si="75"/>
        <v xml:space="preserve"> </v>
      </c>
      <c r="AQ219" s="27" t="str">
        <f t="shared" si="76"/>
        <v xml:space="preserve"> </v>
      </c>
      <c r="AR219" s="22" t="str">
        <f t="shared" si="77"/>
        <v xml:space="preserve"> </v>
      </c>
      <c r="AS219" s="27">
        <f t="shared" si="78"/>
        <v>0</v>
      </c>
    </row>
    <row r="220" spans="2:49">
      <c r="B220" s="2">
        <v>29</v>
      </c>
      <c r="C220" s="14">
        <f t="shared" si="79"/>
        <v>210</v>
      </c>
      <c r="D220" s="18">
        <v>62</v>
      </c>
      <c r="E220" s="18">
        <v>59</v>
      </c>
      <c r="F220" s="18">
        <v>-99</v>
      </c>
      <c r="G220" s="18">
        <v>-99</v>
      </c>
      <c r="H220" s="18"/>
      <c r="J220" s="18" t="s">
        <v>196</v>
      </c>
      <c r="K220" s="14" t="str">
        <f>Magnetic!X220</f>
        <v>S</v>
      </c>
      <c r="L220" s="14" t="str">
        <f>IF(ISNA(VLOOKUP(K220,Lookup!$F$7:$G$38,2,0)),"",VLOOKUP(K220,Lookup!$F$7:$G$38,2,0))</f>
        <v>S</v>
      </c>
      <c r="M220" s="2" t="s">
        <v>163</v>
      </c>
      <c r="N220" s="14">
        <f>IF(ISNA(VLOOKUP(M220,Lookup!$B$7:$C$160,2,0)),"",VLOOKUP(M220,Lookup!$B$7:$C$160,2,0))</f>
        <v>1</v>
      </c>
      <c r="O220" s="27">
        <f t="shared" si="60"/>
        <v>1</v>
      </c>
      <c r="P220" s="18" t="s">
        <v>163</v>
      </c>
      <c r="Q220" s="14">
        <f>IF(ISNA(VLOOKUP(P220,Lookup!$B$7:$C$160,2,0)),"",VLOOKUP(P220,Lookup!$B$7:$C$160,2,0))</f>
        <v>1</v>
      </c>
      <c r="R220" s="27">
        <f t="shared" si="61"/>
        <v>1</v>
      </c>
      <c r="S220" s="18" t="s">
        <v>189</v>
      </c>
      <c r="T220" s="2">
        <v>-99</v>
      </c>
      <c r="U220" s="18"/>
      <c r="W220" s="18">
        <v>1</v>
      </c>
      <c r="X220" s="18"/>
      <c r="Z220" s="28" t="s">
        <v>224</v>
      </c>
      <c r="AB220" s="21" t="str">
        <f t="shared" si="62"/>
        <v xml:space="preserve"> </v>
      </c>
      <c r="AC220" s="21" t="str">
        <f t="shared" si="63"/>
        <v xml:space="preserve"> </v>
      </c>
      <c r="AD220" s="21" t="str">
        <f t="shared" si="64"/>
        <v xml:space="preserve"> </v>
      </c>
      <c r="AE220" s="21" t="str">
        <f t="shared" si="65"/>
        <v xml:space="preserve"> </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27" t="str">
        <f t="shared" si="73"/>
        <v xml:space="preserve"> </v>
      </c>
      <c r="AO220" s="27" t="str">
        <f t="shared" si="74"/>
        <v xml:space="preserve"> </v>
      </c>
      <c r="AP220" s="27">
        <f t="shared" si="75"/>
        <v>1</v>
      </c>
      <c r="AQ220" s="27" t="str">
        <f t="shared" si="76"/>
        <v xml:space="preserve"> </v>
      </c>
      <c r="AR220" s="22" t="str">
        <f t="shared" si="77"/>
        <v xml:space="preserve"> </v>
      </c>
      <c r="AS220" s="27">
        <f t="shared" si="78"/>
        <v>0</v>
      </c>
    </row>
    <row r="221" spans="2:49">
      <c r="B221" s="2">
        <v>30</v>
      </c>
      <c r="C221" s="14">
        <f t="shared" si="79"/>
        <v>211</v>
      </c>
      <c r="D221" s="18">
        <v>62</v>
      </c>
      <c r="E221" s="18">
        <v>48</v>
      </c>
      <c r="F221" s="18">
        <v>-99</v>
      </c>
      <c r="G221" s="18">
        <v>-99</v>
      </c>
      <c r="H221" s="18"/>
      <c r="J221" s="18" t="s">
        <v>152</v>
      </c>
      <c r="K221" s="14" t="str">
        <f>Magnetic!X221</f>
        <v>ENE</v>
      </c>
      <c r="L221" s="14" t="str">
        <f>IF(ISNA(VLOOKUP(K221,Lookup!$F$7:$G$38,2,0)),"",VLOOKUP(K221,Lookup!$F$7:$G$38,2,0))</f>
        <v>E</v>
      </c>
      <c r="M221" s="2" t="s">
        <v>161</v>
      </c>
      <c r="N221" s="14">
        <f>IF(ISNA(VLOOKUP(M221,Lookup!$B$7:$C$160,2,0)),"",VLOOKUP(M221,Lookup!$B$7:$C$160,2,0))</f>
        <v>8</v>
      </c>
      <c r="O221" s="27">
        <f t="shared" si="60"/>
        <v>8</v>
      </c>
      <c r="P221" s="18" t="s">
        <v>161</v>
      </c>
      <c r="Q221" s="14">
        <f>IF(ISNA(VLOOKUP(P221,Lookup!$B$7:$C$160,2,0)),"",VLOOKUP(P221,Lookup!$B$7:$C$160,2,0))</f>
        <v>8</v>
      </c>
      <c r="R221" s="27">
        <f t="shared" si="61"/>
        <v>8</v>
      </c>
      <c r="S221" s="2" t="s">
        <v>188</v>
      </c>
      <c r="T221" s="2">
        <v>-99</v>
      </c>
      <c r="U221" s="18"/>
      <c r="W221" s="18"/>
      <c r="X221" s="18"/>
      <c r="Y221" s="2" t="s">
        <v>199</v>
      </c>
      <c r="Z221" s="28" t="s">
        <v>224</v>
      </c>
      <c r="AB221" s="21" t="str">
        <f t="shared" si="62"/>
        <v xml:space="preserve"> </v>
      </c>
      <c r="AC221" s="21" t="str">
        <f t="shared" si="63"/>
        <v xml:space="preserve"> </v>
      </c>
      <c r="AD221" s="21" t="str">
        <f t="shared" si="64"/>
        <v xml:space="preserve"> </v>
      </c>
      <c r="AE221" s="21" t="str">
        <f t="shared" si="65"/>
        <v xml:space="preserve"> </v>
      </c>
      <c r="AF221" s="21" t="str">
        <f t="shared" si="66"/>
        <v xml:space="preserve"> </v>
      </c>
      <c r="AG221" s="21" t="str">
        <f t="shared" si="67"/>
        <v xml:space="preserve"> </v>
      </c>
      <c r="AH221" s="21">
        <f t="shared" si="68"/>
        <v>1</v>
      </c>
      <c r="AI221" s="21" t="str">
        <f t="shared" si="69"/>
        <v xml:space="preserve"> </v>
      </c>
      <c r="AJ221" s="21" t="str">
        <f t="shared" si="70"/>
        <v xml:space="preserve"> </v>
      </c>
      <c r="AK221" s="21" t="str">
        <f t="shared" si="71"/>
        <v xml:space="preserve"> </v>
      </c>
      <c r="AL221" s="21" t="str">
        <f t="shared" si="72"/>
        <v xml:space="preserve"> </v>
      </c>
      <c r="AN221" s="27" t="str">
        <f t="shared" si="73"/>
        <v xml:space="preserve"> </v>
      </c>
      <c r="AO221" s="27">
        <f t="shared" si="74"/>
        <v>1</v>
      </c>
      <c r="AP221" s="27" t="str">
        <f t="shared" si="75"/>
        <v xml:space="preserve"> </v>
      </c>
      <c r="AQ221" s="27" t="str">
        <f t="shared" si="76"/>
        <v xml:space="preserve"> </v>
      </c>
      <c r="AR221" s="22" t="str">
        <f t="shared" si="77"/>
        <v xml:space="preserve"> </v>
      </c>
      <c r="AS221" s="27">
        <f t="shared" si="78"/>
        <v>0</v>
      </c>
    </row>
    <row r="222" spans="2:49">
      <c r="B222" s="2">
        <v>31</v>
      </c>
      <c r="C222" s="14">
        <f t="shared" si="79"/>
        <v>212</v>
      </c>
      <c r="D222" s="18">
        <v>62</v>
      </c>
      <c r="E222" s="18">
        <v>34</v>
      </c>
      <c r="F222" s="18">
        <v>82</v>
      </c>
      <c r="G222" s="18">
        <v>6</v>
      </c>
      <c r="H222" s="18" t="s">
        <v>42</v>
      </c>
      <c r="I222" s="2" t="s">
        <v>197</v>
      </c>
      <c r="J222" s="18" t="s">
        <v>147</v>
      </c>
      <c r="K222" s="14" t="str">
        <f>Magnetic!X222</f>
        <v>NbW</v>
      </c>
      <c r="L222" s="14" t="str">
        <f>IF(ISNA(VLOOKUP(K222,Lookup!$F$7:$G$38,2,0)),"",VLOOKUP(K222,Lookup!$F$7:$G$38,2,0))</f>
        <v>N</v>
      </c>
      <c r="M222" s="2" t="s">
        <v>159</v>
      </c>
      <c r="N222" s="14">
        <f>IF(ISNA(VLOOKUP(M222,Lookup!$B$7:$C$160,2,0)),"",VLOOKUP(M222,Lookup!$B$7:$C$160,2,0))</f>
        <v>4</v>
      </c>
      <c r="O222" s="27">
        <f t="shared" si="60"/>
        <v>4</v>
      </c>
      <c r="P222" s="18" t="s">
        <v>160</v>
      </c>
      <c r="Q222" s="14">
        <f>IF(ISNA(VLOOKUP(P222,Lookup!$B$7:$C$160,2,0)),"",VLOOKUP(P222,Lookup!$B$7:$C$160,2,0))</f>
        <v>5</v>
      </c>
      <c r="R222" s="27">
        <f t="shared" si="61"/>
        <v>5</v>
      </c>
      <c r="S222" s="18" t="s">
        <v>189</v>
      </c>
      <c r="T222" s="2">
        <v>-99</v>
      </c>
      <c r="U222" s="18"/>
      <c r="W222" s="18"/>
      <c r="X222" s="18"/>
      <c r="Y222" s="2" t="s">
        <v>200</v>
      </c>
      <c r="Z222" s="28" t="s">
        <v>224</v>
      </c>
      <c r="AB222" s="21" t="str">
        <f t="shared" si="62"/>
        <v xml:space="preserve"> </v>
      </c>
      <c r="AC222" s="21" t="str">
        <f t="shared" si="63"/>
        <v xml:space="preserve"> </v>
      </c>
      <c r="AD222" s="21" t="str">
        <f t="shared" si="64"/>
        <v xml:space="preserve"> </v>
      </c>
      <c r="AE222" s="21">
        <f t="shared" si="65"/>
        <v>1</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27">
        <f t="shared" si="73"/>
        <v>1</v>
      </c>
      <c r="AO222" s="27" t="str">
        <f t="shared" si="74"/>
        <v xml:space="preserve"> </v>
      </c>
      <c r="AP222" s="27" t="str">
        <f t="shared" si="75"/>
        <v xml:space="preserve"> </v>
      </c>
      <c r="AQ222" s="27" t="str">
        <f t="shared" si="76"/>
        <v xml:space="preserve"> </v>
      </c>
      <c r="AR222" s="22" t="str">
        <f t="shared" si="77"/>
        <v xml:space="preserve"> </v>
      </c>
      <c r="AS222" s="27">
        <f t="shared" si="78"/>
        <v>0</v>
      </c>
    </row>
    <row r="223" spans="2:49">
      <c r="B223" s="20">
        <v>37104</v>
      </c>
      <c r="C223" s="14">
        <f t="shared" si="79"/>
        <v>213</v>
      </c>
      <c r="D223" s="18">
        <v>62</v>
      </c>
      <c r="E223" s="18">
        <v>7</v>
      </c>
      <c r="F223" s="2">
        <v>83</v>
      </c>
      <c r="G223" s="2">
        <v>4</v>
      </c>
      <c r="H223" s="2" t="s">
        <v>42</v>
      </c>
      <c r="I223" s="2" t="s">
        <v>197</v>
      </c>
      <c r="J223" s="18" t="s">
        <v>150</v>
      </c>
      <c r="K223" s="14" t="str">
        <f>Magnetic!X223</f>
        <v>SWbS</v>
      </c>
      <c r="L223" s="14" t="str">
        <f>IF(ISNA(VLOOKUP(K223,Lookup!$F$7:$G$38,2,0)),"",VLOOKUP(K223,Lookup!$F$7:$G$38,2,0))</f>
        <v>S</v>
      </c>
      <c r="M223" s="2" t="s">
        <v>160</v>
      </c>
      <c r="N223" s="14">
        <f>IF(ISNA(VLOOKUP(M223,Lookup!$B$7:$C$160,2,0)),"",VLOOKUP(M223,Lookup!$B$7:$C$160,2,0))</f>
        <v>5</v>
      </c>
      <c r="O223" s="27">
        <f t="shared" si="60"/>
        <v>5</v>
      </c>
      <c r="P223" s="18" t="s">
        <v>160</v>
      </c>
      <c r="Q223" s="14">
        <f>IF(ISNA(VLOOKUP(P223,Lookup!$B$7:$C$160,2,0)),"",VLOOKUP(P223,Lookup!$B$7:$C$160,2,0))</f>
        <v>5</v>
      </c>
      <c r="R223" s="27">
        <f t="shared" si="61"/>
        <v>5</v>
      </c>
      <c r="S223" s="2" t="s">
        <v>191</v>
      </c>
      <c r="T223" s="2">
        <v>41</v>
      </c>
      <c r="U223" s="18"/>
      <c r="W223" s="18">
        <v>1</v>
      </c>
      <c r="X223" s="18"/>
      <c r="Y223" s="2" t="s">
        <v>201</v>
      </c>
      <c r="Z223" s="27" t="s">
        <v>225</v>
      </c>
      <c r="AB223" s="21" t="str">
        <f t="shared" si="62"/>
        <v xml:space="preserve"> </v>
      </c>
      <c r="AC223" s="21" t="str">
        <f t="shared" si="63"/>
        <v xml:space="preserve"> </v>
      </c>
      <c r="AD223" s="21" t="str">
        <f t="shared" si="64"/>
        <v xml:space="preserve"> </v>
      </c>
      <c r="AE223" s="21">
        <f t="shared" si="65"/>
        <v>1</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27" t="str">
        <f t="shared" si="73"/>
        <v xml:space="preserve"> </v>
      </c>
      <c r="AO223" s="27" t="str">
        <f t="shared" si="74"/>
        <v xml:space="preserve"> </v>
      </c>
      <c r="AP223" s="27">
        <f t="shared" si="75"/>
        <v>1</v>
      </c>
      <c r="AQ223" s="27" t="str">
        <f t="shared" si="76"/>
        <v xml:space="preserve"> </v>
      </c>
      <c r="AR223" s="22" t="str">
        <f t="shared" si="77"/>
        <v xml:space="preserve"> </v>
      </c>
      <c r="AS223" s="27">
        <f t="shared" si="78"/>
        <v>0</v>
      </c>
    </row>
    <row r="224" spans="2:49">
      <c r="B224" s="2">
        <v>2</v>
      </c>
      <c r="C224" s="14">
        <f t="shared" si="79"/>
        <v>214</v>
      </c>
      <c r="D224" s="2">
        <v>61</v>
      </c>
      <c r="E224" s="2">
        <v>7</v>
      </c>
      <c r="F224" s="2">
        <v>84</v>
      </c>
      <c r="G224" s="2">
        <v>23</v>
      </c>
      <c r="H224" s="2" t="s">
        <v>42</v>
      </c>
      <c r="I224" s="2" t="s">
        <v>197</v>
      </c>
      <c r="J224" s="2" t="s">
        <v>42</v>
      </c>
      <c r="K224" s="14" t="str">
        <f>Magnetic!X224</f>
        <v>NWbW</v>
      </c>
      <c r="L224" s="14" t="str">
        <f>IF(ISNA(VLOOKUP(K224,Lookup!$F$7:$G$38,2,0)),"",VLOOKUP(K224,Lookup!$F$7:$G$38,2,0))</f>
        <v>W</v>
      </c>
      <c r="M224" s="2" t="s">
        <v>160</v>
      </c>
      <c r="N224" s="14">
        <f>IF(ISNA(VLOOKUP(M224,Lookup!$B$7:$C$160,2,0)),"",VLOOKUP(M224,Lookup!$B$7:$C$160,2,0))</f>
        <v>5</v>
      </c>
      <c r="O224" s="27">
        <f t="shared" si="60"/>
        <v>5</v>
      </c>
      <c r="P224" s="2" t="s">
        <v>160</v>
      </c>
      <c r="Q224" s="14">
        <f>IF(ISNA(VLOOKUP(P224,Lookup!$B$7:$C$160,2,0)),"",VLOOKUP(P224,Lookup!$B$7:$C$160,2,0))</f>
        <v>5</v>
      </c>
      <c r="R224" s="27">
        <f t="shared" si="61"/>
        <v>5</v>
      </c>
      <c r="S224" s="2" t="s">
        <v>188</v>
      </c>
      <c r="T224" s="2">
        <v>68</v>
      </c>
      <c r="W224" s="2">
        <v>1</v>
      </c>
      <c r="Z224" s="27" t="s">
        <v>224</v>
      </c>
      <c r="AB224" s="21" t="str">
        <f t="shared" si="62"/>
        <v xml:space="preserve"> </v>
      </c>
      <c r="AC224" s="21" t="str">
        <f t="shared" si="63"/>
        <v xml:space="preserve"> </v>
      </c>
      <c r="AD224" s="21" t="str">
        <f t="shared" si="64"/>
        <v xml:space="preserve"> </v>
      </c>
      <c r="AE224" s="21">
        <f t="shared" si="65"/>
        <v>1</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27" t="str">
        <f t="shared" si="73"/>
        <v xml:space="preserve"> </v>
      </c>
      <c r="AO224" s="27" t="str">
        <f t="shared" si="74"/>
        <v xml:space="preserve"> </v>
      </c>
      <c r="AP224" s="27" t="str">
        <f t="shared" si="75"/>
        <v xml:space="preserve"> </v>
      </c>
      <c r="AQ224" s="27">
        <f t="shared" si="76"/>
        <v>1</v>
      </c>
      <c r="AR224" s="22" t="str">
        <f t="shared" si="77"/>
        <v xml:space="preserve"> </v>
      </c>
      <c r="AS224" s="27">
        <f t="shared" si="78"/>
        <v>0</v>
      </c>
    </row>
    <row r="225" spans="2:45">
      <c r="B225" s="2">
        <v>3</v>
      </c>
      <c r="C225" s="14">
        <f t="shared" si="79"/>
        <v>215</v>
      </c>
      <c r="D225" s="2">
        <v>61</v>
      </c>
      <c r="E225" s="2">
        <v>8</v>
      </c>
      <c r="F225" s="2">
        <v>85</v>
      </c>
      <c r="G225" s="2">
        <v>22</v>
      </c>
      <c r="H225" s="2" t="s">
        <v>42</v>
      </c>
      <c r="I225" s="2" t="s">
        <v>197</v>
      </c>
      <c r="J225" s="2" t="s">
        <v>144</v>
      </c>
      <c r="K225" s="14" t="str">
        <f>Magnetic!X225</f>
        <v>Variable</v>
      </c>
      <c r="L225" s="14" t="str">
        <f>IF(ISNA(VLOOKUP(K225,Lookup!$F$7:$G$38,2,0)),"",VLOOKUP(K225,Lookup!$F$7:$G$38,2,0))</f>
        <v/>
      </c>
      <c r="M225" s="2" t="s">
        <v>160</v>
      </c>
      <c r="N225" s="14">
        <f>IF(ISNA(VLOOKUP(M225,Lookup!$B$7:$C$160,2,0)),"",VLOOKUP(M225,Lookup!$B$7:$C$160,2,0))</f>
        <v>5</v>
      </c>
      <c r="O225" s="27">
        <f t="shared" si="60"/>
        <v>5</v>
      </c>
      <c r="P225" s="2" t="s">
        <v>160</v>
      </c>
      <c r="Q225" s="14">
        <f>IF(ISNA(VLOOKUP(P225,Lookup!$B$7:$C$160,2,0)),"",VLOOKUP(P225,Lookup!$B$7:$C$160,2,0))</f>
        <v>5</v>
      </c>
      <c r="R225" s="27">
        <f t="shared" si="61"/>
        <v>5</v>
      </c>
      <c r="S225" s="2" t="s">
        <v>188</v>
      </c>
      <c r="T225" s="2">
        <v>28</v>
      </c>
      <c r="Z225" s="27" t="s">
        <v>223</v>
      </c>
      <c r="AB225" s="21" t="str">
        <f t="shared" si="62"/>
        <v xml:space="preserve"> </v>
      </c>
      <c r="AC225" s="21" t="str">
        <f t="shared" si="63"/>
        <v xml:space="preserve"> </v>
      </c>
      <c r="AD225" s="21" t="str">
        <f t="shared" si="64"/>
        <v xml:space="preserve"> </v>
      </c>
      <c r="AE225" s="21">
        <f t="shared" si="65"/>
        <v>1</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27" t="str">
        <f t="shared" si="73"/>
        <v xml:space="preserve"> </v>
      </c>
      <c r="AO225" s="27" t="str">
        <f t="shared" si="74"/>
        <v xml:space="preserve"> </v>
      </c>
      <c r="AP225" s="27" t="str">
        <f t="shared" si="75"/>
        <v xml:space="preserve"> </v>
      </c>
      <c r="AQ225" s="27" t="str">
        <f t="shared" si="76"/>
        <v xml:space="preserve"> </v>
      </c>
      <c r="AR225" s="22" t="str">
        <f t="shared" si="77"/>
        <v xml:space="preserve"> </v>
      </c>
      <c r="AS225" s="27">
        <f t="shared" si="78"/>
        <v>0</v>
      </c>
    </row>
    <row r="226" spans="2:45">
      <c r="B226" s="2">
        <v>4</v>
      </c>
      <c r="C226" s="14">
        <f t="shared" si="79"/>
        <v>216</v>
      </c>
      <c r="D226" s="2">
        <v>60</v>
      </c>
      <c r="E226" s="2">
        <v>45</v>
      </c>
      <c r="F226" s="2">
        <v>86</v>
      </c>
      <c r="G226" s="2">
        <v>38</v>
      </c>
      <c r="H226" s="2" t="s">
        <v>42</v>
      </c>
      <c r="I226" s="2" t="s">
        <v>197</v>
      </c>
      <c r="J226" s="2" t="s">
        <v>139</v>
      </c>
      <c r="K226" s="14" t="str">
        <f>Magnetic!X226</f>
        <v>EbS</v>
      </c>
      <c r="L226" s="14" t="str">
        <f>IF(ISNA(VLOOKUP(K226,Lookup!$F$7:$G$38,2,0)),"",VLOOKUP(K226,Lookup!$F$7:$G$38,2,0))</f>
        <v>E</v>
      </c>
      <c r="M226" s="2" t="s">
        <v>163</v>
      </c>
      <c r="N226" s="14">
        <f>IF(ISNA(VLOOKUP(M226,Lookup!$B$7:$C$160,2,0)),"",VLOOKUP(M226,Lookup!$B$7:$C$160,2,0))</f>
        <v>1</v>
      </c>
      <c r="O226" s="27">
        <f t="shared" si="60"/>
        <v>1</v>
      </c>
      <c r="P226" s="2" t="s">
        <v>163</v>
      </c>
      <c r="Q226" s="14">
        <f>IF(ISNA(VLOOKUP(P226,Lookup!$B$7:$C$160,2,0)),"",VLOOKUP(P226,Lookup!$B$7:$C$160,2,0))</f>
        <v>1</v>
      </c>
      <c r="R226" s="27">
        <f t="shared" si="61"/>
        <v>1</v>
      </c>
      <c r="S226" s="2" t="s">
        <v>189</v>
      </c>
      <c r="T226" s="2">
        <v>43</v>
      </c>
      <c r="W226" s="2">
        <v>1</v>
      </c>
      <c r="Z226" s="27" t="s">
        <v>223</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27" t="str">
        <f t="shared" si="73"/>
        <v xml:space="preserve"> </v>
      </c>
      <c r="AO226" s="27">
        <f t="shared" si="74"/>
        <v>1</v>
      </c>
      <c r="AP226" s="27" t="str">
        <f t="shared" si="75"/>
        <v xml:space="preserve"> </v>
      </c>
      <c r="AQ226" s="27" t="str">
        <f t="shared" si="76"/>
        <v xml:space="preserve"> </v>
      </c>
      <c r="AR226" s="22" t="str">
        <f t="shared" si="77"/>
        <v xml:space="preserve"> </v>
      </c>
      <c r="AS226" s="27">
        <f t="shared" si="78"/>
        <v>0</v>
      </c>
    </row>
    <row r="227" spans="2:45">
      <c r="B227" s="2">
        <v>5</v>
      </c>
      <c r="C227" s="14">
        <f t="shared" si="79"/>
        <v>217</v>
      </c>
      <c r="D227" s="2">
        <v>59</v>
      </c>
      <c r="E227" s="2">
        <v>28</v>
      </c>
      <c r="F227" s="2">
        <v>90</v>
      </c>
      <c r="G227" s="2">
        <v>44</v>
      </c>
      <c r="H227" s="2" t="s">
        <v>42</v>
      </c>
      <c r="I227" s="2" t="s">
        <v>197</v>
      </c>
      <c r="J227" s="2" t="s">
        <v>40</v>
      </c>
      <c r="K227" s="14" t="str">
        <f>Magnetic!X227</f>
        <v>ESE</v>
      </c>
      <c r="L227" s="14" t="str">
        <f>IF(ISNA(VLOOKUP(K227,Lookup!$F$7:$G$38,2,0)),"",VLOOKUP(K227,Lookup!$F$7:$G$38,2,0))</f>
        <v>E</v>
      </c>
      <c r="M227" s="2" t="s">
        <v>161</v>
      </c>
      <c r="N227" s="14">
        <f>IF(ISNA(VLOOKUP(M227,Lookup!$B$7:$C$160,2,0)),"",VLOOKUP(M227,Lookup!$B$7:$C$160,2,0))</f>
        <v>8</v>
      </c>
      <c r="O227" s="27">
        <f t="shared" si="60"/>
        <v>8</v>
      </c>
      <c r="P227" s="2" t="s">
        <v>161</v>
      </c>
      <c r="Q227" s="14">
        <f>IF(ISNA(VLOOKUP(P227,Lookup!$B$7:$C$160,2,0)),"",VLOOKUP(P227,Lookup!$B$7:$C$160,2,0))</f>
        <v>8</v>
      </c>
      <c r="R227" s="27">
        <f t="shared" si="61"/>
        <v>8</v>
      </c>
      <c r="S227" s="2" t="s">
        <v>189</v>
      </c>
      <c r="T227" s="2">
        <v>142</v>
      </c>
      <c r="U227" s="2">
        <v>1</v>
      </c>
      <c r="W227" s="2">
        <v>1</v>
      </c>
      <c r="Z227" s="27" t="s">
        <v>220</v>
      </c>
      <c r="AB227" s="21" t="str">
        <f t="shared" si="62"/>
        <v xml:space="preserve"> </v>
      </c>
      <c r="AC227" s="21" t="str">
        <f t="shared" si="63"/>
        <v xml:space="preserve"> </v>
      </c>
      <c r="AD227" s="21" t="str">
        <f t="shared" si="64"/>
        <v xml:space="preserve"> </v>
      </c>
      <c r="AE227" s="21" t="str">
        <f t="shared" si="65"/>
        <v xml:space="preserve"> </v>
      </c>
      <c r="AF227" s="21" t="str">
        <f t="shared" si="66"/>
        <v xml:space="preserve"> </v>
      </c>
      <c r="AG227" s="21" t="str">
        <f t="shared" si="67"/>
        <v xml:space="preserve"> </v>
      </c>
      <c r="AH227" s="21">
        <f t="shared" si="68"/>
        <v>1</v>
      </c>
      <c r="AI227" s="21" t="str">
        <f t="shared" si="69"/>
        <v xml:space="preserve"> </v>
      </c>
      <c r="AJ227" s="21" t="str">
        <f t="shared" si="70"/>
        <v xml:space="preserve"> </v>
      </c>
      <c r="AK227" s="21" t="str">
        <f t="shared" si="71"/>
        <v xml:space="preserve"> </v>
      </c>
      <c r="AL227" s="21" t="str">
        <f t="shared" si="72"/>
        <v xml:space="preserve"> </v>
      </c>
      <c r="AN227" s="27" t="str">
        <f t="shared" si="73"/>
        <v xml:space="preserve"> </v>
      </c>
      <c r="AO227" s="27">
        <f t="shared" si="74"/>
        <v>1</v>
      </c>
      <c r="AP227" s="27" t="str">
        <f t="shared" si="75"/>
        <v xml:space="preserve"> </v>
      </c>
      <c r="AQ227" s="27" t="str">
        <f t="shared" si="76"/>
        <v xml:space="preserve"> </v>
      </c>
      <c r="AR227" s="22" t="str">
        <f t="shared" si="77"/>
        <v xml:space="preserve"> </v>
      </c>
      <c r="AS227" s="27">
        <f t="shared" si="78"/>
        <v>0</v>
      </c>
    </row>
    <row r="228" spans="2:45">
      <c r="B228" s="2">
        <v>6</v>
      </c>
      <c r="C228" s="14">
        <f t="shared" si="79"/>
        <v>218</v>
      </c>
      <c r="D228" s="2">
        <v>59</v>
      </c>
      <c r="E228" s="2">
        <v>48</v>
      </c>
      <c r="F228" s="2">
        <v>93</v>
      </c>
      <c r="G228" s="2">
        <v>16</v>
      </c>
      <c r="H228" s="2" t="s">
        <v>42</v>
      </c>
      <c r="I228" s="2" t="s">
        <v>197</v>
      </c>
      <c r="J228" s="2" t="s">
        <v>202</v>
      </c>
      <c r="K228" s="14" t="str">
        <f>Magnetic!X228</f>
        <v>NE</v>
      </c>
      <c r="L228" s="14" t="str">
        <f>IF(ISNA(VLOOKUP(K228,Lookup!$F$7:$G$38,2,0)),"",VLOOKUP(K228,Lookup!$F$7:$G$38,2,0))</f>
        <v>N</v>
      </c>
      <c r="M228" s="2" t="s">
        <v>165</v>
      </c>
      <c r="N228" s="14">
        <f>IF(ISNA(VLOOKUP(M228,Lookup!$B$7:$C$160,2,0)),"",VLOOKUP(M228,Lookup!$B$7:$C$160,2,0))</f>
        <v>9</v>
      </c>
      <c r="O228" s="27">
        <f t="shared" si="60"/>
        <v>9</v>
      </c>
      <c r="P228" s="2" t="s">
        <v>165</v>
      </c>
      <c r="Q228" s="14">
        <f>IF(ISNA(VLOOKUP(P228,Lookup!$B$7:$C$160,2,0)),"",VLOOKUP(P228,Lookup!$B$7:$C$160,2,0))</f>
        <v>9</v>
      </c>
      <c r="R228" s="27">
        <f t="shared" si="61"/>
        <v>9</v>
      </c>
      <c r="S228" s="2" t="s">
        <v>189</v>
      </c>
      <c r="T228" s="2">
        <v>41</v>
      </c>
      <c r="U228" s="2">
        <v>1</v>
      </c>
      <c r="Z228" s="27" t="s">
        <v>219</v>
      </c>
      <c r="AB228" s="21" t="str">
        <f t="shared" si="62"/>
        <v xml:space="preserve"> </v>
      </c>
      <c r="AC228" s="21" t="str">
        <f t="shared" si="63"/>
        <v xml:space="preserve"> </v>
      </c>
      <c r="AD228" s="21" t="str">
        <f t="shared" si="64"/>
        <v xml:space="preserve"> </v>
      </c>
      <c r="AE228" s="21" t="str">
        <f t="shared" si="65"/>
        <v xml:space="preserve"> </v>
      </c>
      <c r="AF228" s="21" t="str">
        <f t="shared" si="66"/>
        <v xml:space="preserve"> </v>
      </c>
      <c r="AG228" s="21" t="str">
        <f t="shared" si="67"/>
        <v xml:space="preserve"> </v>
      </c>
      <c r="AH228" s="21" t="str">
        <f t="shared" si="68"/>
        <v xml:space="preserve"> </v>
      </c>
      <c r="AI228" s="21">
        <f t="shared" si="69"/>
        <v>1</v>
      </c>
      <c r="AJ228" s="21" t="str">
        <f t="shared" si="70"/>
        <v xml:space="preserve"> </v>
      </c>
      <c r="AK228" s="21" t="str">
        <f t="shared" si="71"/>
        <v xml:space="preserve"> </v>
      </c>
      <c r="AL228" s="21" t="str">
        <f t="shared" si="72"/>
        <v xml:space="preserve"> </v>
      </c>
      <c r="AN228" s="27">
        <f t="shared" si="73"/>
        <v>1</v>
      </c>
      <c r="AO228" s="27" t="str">
        <f t="shared" si="74"/>
        <v xml:space="preserve"> </v>
      </c>
      <c r="AP228" s="27" t="str">
        <f t="shared" si="75"/>
        <v xml:space="preserve"> </v>
      </c>
      <c r="AQ228" s="27" t="str">
        <f t="shared" si="76"/>
        <v xml:space="preserve"> </v>
      </c>
      <c r="AR228" s="22" t="str">
        <f t="shared" si="77"/>
        <v xml:space="preserve"> </v>
      </c>
      <c r="AS228" s="27">
        <f t="shared" si="78"/>
        <v>1</v>
      </c>
    </row>
    <row r="229" spans="2:45">
      <c r="B229" s="2">
        <v>7</v>
      </c>
      <c r="C229" s="14">
        <f t="shared" si="79"/>
        <v>219</v>
      </c>
      <c r="D229" s="2">
        <v>59</v>
      </c>
      <c r="E229" s="2">
        <v>20</v>
      </c>
      <c r="F229" s="2">
        <v>94</v>
      </c>
      <c r="G229" s="2">
        <v>26</v>
      </c>
      <c r="H229" s="2" t="s">
        <v>42</v>
      </c>
      <c r="I229" s="2" t="s">
        <v>197</v>
      </c>
      <c r="J229" s="2" t="s">
        <v>144</v>
      </c>
      <c r="K229" s="14" t="str">
        <f>Magnetic!X229</f>
        <v>Variable</v>
      </c>
      <c r="L229" s="14" t="str">
        <f>IF(ISNA(VLOOKUP(K229,Lookup!$F$7:$G$38,2,0)),"",VLOOKUP(K229,Lookup!$F$7:$G$38,2,0))</f>
        <v/>
      </c>
      <c r="M229" s="2" t="s">
        <v>158</v>
      </c>
      <c r="N229" s="14">
        <f>IF(ISNA(VLOOKUP(M229,Lookup!$B$7:$C$160,2,0)),"",VLOOKUP(M229,Lookup!$B$7:$C$160,2,0))</f>
        <v>4</v>
      </c>
      <c r="O229" s="27">
        <f t="shared" si="60"/>
        <v>4</v>
      </c>
      <c r="P229" s="2" t="s">
        <v>158</v>
      </c>
      <c r="Q229" s="14">
        <f>IF(ISNA(VLOOKUP(P229,Lookup!$B$7:$C$160,2,0)),"",VLOOKUP(P229,Lookup!$B$7:$C$160,2,0))</f>
        <v>4</v>
      </c>
      <c r="R229" s="27">
        <f t="shared" si="61"/>
        <v>4</v>
      </c>
      <c r="S229" s="2" t="s">
        <v>188</v>
      </c>
      <c r="T229" s="2">
        <v>47</v>
      </c>
      <c r="Y229" s="2" t="s">
        <v>203</v>
      </c>
      <c r="Z229" s="27" t="s">
        <v>217</v>
      </c>
      <c r="AB229" s="21" t="str">
        <f t="shared" si="62"/>
        <v xml:space="preserve"> </v>
      </c>
      <c r="AC229" s="21" t="str">
        <f t="shared" si="63"/>
        <v xml:space="preserve"> </v>
      </c>
      <c r="AD229" s="21">
        <f t="shared" si="64"/>
        <v>1</v>
      </c>
      <c r="AE229" s="21" t="str">
        <f t="shared" si="65"/>
        <v xml:space="preserve"> </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27" t="str">
        <f t="shared" si="73"/>
        <v xml:space="preserve"> </v>
      </c>
      <c r="AO229" s="27" t="str">
        <f t="shared" si="74"/>
        <v xml:space="preserve"> </v>
      </c>
      <c r="AP229" s="27" t="str">
        <f t="shared" si="75"/>
        <v xml:space="preserve"> </v>
      </c>
      <c r="AQ229" s="27" t="str">
        <f t="shared" si="76"/>
        <v xml:space="preserve"> </v>
      </c>
      <c r="AR229" s="22" t="str">
        <f t="shared" si="77"/>
        <v xml:space="preserve"> </v>
      </c>
      <c r="AS229" s="27">
        <f t="shared" si="78"/>
        <v>0</v>
      </c>
    </row>
    <row r="230" spans="2:45">
      <c r="B230" s="2">
        <v>8</v>
      </c>
      <c r="C230" s="14">
        <f t="shared" si="79"/>
        <v>220</v>
      </c>
      <c r="D230" s="2">
        <v>59</v>
      </c>
      <c r="E230" s="2">
        <v>14</v>
      </c>
      <c r="F230" s="2">
        <v>95</v>
      </c>
      <c r="G230" s="2">
        <v>28</v>
      </c>
      <c r="H230" s="2" t="s">
        <v>42</v>
      </c>
      <c r="I230" s="2" t="s">
        <v>197</v>
      </c>
      <c r="J230" s="2" t="s">
        <v>144</v>
      </c>
      <c r="K230" s="14" t="str">
        <f>Magnetic!X230</f>
        <v>Variable</v>
      </c>
      <c r="L230" s="14" t="str">
        <f>IF(ISNA(VLOOKUP(K230,Lookup!$F$7:$G$38,2,0)),"",VLOOKUP(K230,Lookup!$F$7:$G$38,2,0))</f>
        <v/>
      </c>
      <c r="M230" s="2" t="s">
        <v>162</v>
      </c>
      <c r="N230" s="14" t="str">
        <f>IF(ISNA(VLOOKUP(M230,Lookup!$B$7:$C$160,2,0)),"",VLOOKUP(M230,Lookup!$B$7:$C$160,2,0))</f>
        <v/>
      </c>
      <c r="O230" s="27" t="str">
        <f t="shared" si="60"/>
        <v/>
      </c>
      <c r="P230" s="2" t="s">
        <v>162</v>
      </c>
      <c r="Q230" s="14" t="str">
        <f>IF(ISNA(VLOOKUP(P230,Lookup!$B$7:$C$160,2,0)),"",VLOOKUP(P230,Lookup!$B$7:$C$160,2,0))</f>
        <v/>
      </c>
      <c r="R230" s="27" t="str">
        <f t="shared" si="61"/>
        <v/>
      </c>
      <c r="S230" s="2" t="s">
        <v>189</v>
      </c>
      <c r="T230" s="2">
        <v>32</v>
      </c>
      <c r="Z230" s="27" t="s">
        <v>217</v>
      </c>
      <c r="AB230" s="21" t="str">
        <f t="shared" si="62"/>
        <v xml:space="preserve"> </v>
      </c>
      <c r="AC230" s="21" t="str">
        <f t="shared" si="63"/>
        <v xml:space="preserve"> </v>
      </c>
      <c r="AD230" s="21" t="str">
        <f t="shared" si="64"/>
        <v xml:space="preserve"> </v>
      </c>
      <c r="AE230" s="21" t="str">
        <f t="shared" si="65"/>
        <v xml:space="preserve"> </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27" t="str">
        <f t="shared" si="73"/>
        <v xml:space="preserve"> </v>
      </c>
      <c r="AO230" s="27" t="str">
        <f t="shared" si="74"/>
        <v xml:space="preserve"> </v>
      </c>
      <c r="AP230" s="27" t="str">
        <f t="shared" si="75"/>
        <v xml:space="preserve"> </v>
      </c>
      <c r="AQ230" s="27" t="str">
        <f t="shared" si="76"/>
        <v xml:space="preserve"> </v>
      </c>
      <c r="AR230" s="22" t="str">
        <f t="shared" si="77"/>
        <v xml:space="preserve"> </v>
      </c>
      <c r="AS230" s="27">
        <f t="shared" si="78"/>
        <v>0</v>
      </c>
    </row>
    <row r="231" spans="2:45">
      <c r="B231" s="2">
        <v>9</v>
      </c>
      <c r="C231" s="14">
        <f t="shared" si="79"/>
        <v>221</v>
      </c>
      <c r="K231" s="14" t="str">
        <f>Magnetic!X231</f>
        <v/>
      </c>
      <c r="L231" s="14" t="str">
        <f>IF(ISNA(VLOOKUP(K231,Lookup!$F$7:$G$38,2,0)),"",VLOOKUP(K231,Lookup!$F$7:$G$38,2,0))</f>
        <v/>
      </c>
      <c r="N231" s="14" t="str">
        <f>IF(ISNA(VLOOKUP(M231,Lookup!$B$7:$C$160,2,0)),"",VLOOKUP(M231,Lookup!$B$7:$C$160,2,0))</f>
        <v/>
      </c>
      <c r="O231" s="27" t="str">
        <f t="shared" si="60"/>
        <v/>
      </c>
      <c r="Q231" s="14" t="str">
        <f>IF(ISNA(VLOOKUP(P231,Lookup!$B$7:$C$160,2,0)),"",VLOOKUP(P231,Lookup!$B$7:$C$160,2,0))</f>
        <v/>
      </c>
      <c r="R231" s="27" t="str">
        <f t="shared" si="61"/>
        <v/>
      </c>
      <c r="AB231" s="21" t="str">
        <f t="shared" si="62"/>
        <v xml:space="preserve"> </v>
      </c>
      <c r="AC231" s="21" t="str">
        <f t="shared" si="63"/>
        <v xml:space="preserve"> </v>
      </c>
      <c r="AD231" s="21" t="str">
        <f t="shared" si="64"/>
        <v xml:space="preserve"> </v>
      </c>
      <c r="AE231" s="21" t="str">
        <f t="shared" si="65"/>
        <v xml:space="preserve"> </v>
      </c>
      <c r="AF231" s="21" t="str">
        <f t="shared" si="66"/>
        <v xml:space="preserve"> </v>
      </c>
      <c r="AG231" s="21" t="str">
        <f t="shared" si="67"/>
        <v xml:space="preserve"> </v>
      </c>
      <c r="AH231" s="21" t="str">
        <f t="shared" si="68"/>
        <v xml:space="preserve"> </v>
      </c>
      <c r="AI231" s="21" t="str">
        <f t="shared" si="69"/>
        <v xml:space="preserve"> </v>
      </c>
      <c r="AJ231" s="21" t="str">
        <f t="shared" si="70"/>
        <v xml:space="preserve"> </v>
      </c>
      <c r="AK231" s="21" t="str">
        <f t="shared" si="71"/>
        <v xml:space="preserve"> </v>
      </c>
      <c r="AL231" s="21" t="str">
        <f t="shared" si="72"/>
        <v xml:space="preserve"> </v>
      </c>
      <c r="AN231" s="27" t="str">
        <f t="shared" si="73"/>
        <v xml:space="preserve"> </v>
      </c>
      <c r="AO231" s="27" t="str">
        <f t="shared" si="74"/>
        <v xml:space="preserve"> </v>
      </c>
      <c r="AP231" s="27" t="str">
        <f t="shared" si="75"/>
        <v xml:space="preserve"> </v>
      </c>
      <c r="AQ231" s="27" t="str">
        <f t="shared" si="76"/>
        <v xml:space="preserve"> </v>
      </c>
      <c r="AR231" s="22" t="str">
        <f t="shared" si="77"/>
        <v xml:space="preserve"> </v>
      </c>
      <c r="AS231" s="27">
        <f t="shared" si="78"/>
        <v>0</v>
      </c>
    </row>
    <row r="232" spans="2:45">
      <c r="B232" s="2">
        <v>10</v>
      </c>
      <c r="C232" s="14">
        <f t="shared" si="79"/>
        <v>222</v>
      </c>
      <c r="K232" s="14" t="str">
        <f>Magnetic!X232</f>
        <v/>
      </c>
      <c r="L232" s="14" t="str">
        <f>IF(ISNA(VLOOKUP(K232,Lookup!$F$7:$G$38,2,0)),"",VLOOKUP(K232,Lookup!$F$7:$G$38,2,0))</f>
        <v/>
      </c>
      <c r="N232" s="14" t="str">
        <f>IF(ISNA(VLOOKUP(M232,Lookup!$B$7:$C$160,2,0)),"",VLOOKUP(M232,Lookup!$B$7:$C$160,2,0))</f>
        <v/>
      </c>
      <c r="O232" s="27" t="str">
        <f t="shared" si="60"/>
        <v/>
      </c>
      <c r="Q232" s="14" t="str">
        <f>IF(ISNA(VLOOKUP(P232,Lookup!$B$7:$C$160,2,0)),"",VLOOKUP(P232,Lookup!$B$7:$C$160,2,0))</f>
        <v/>
      </c>
      <c r="R232" s="27" t="str">
        <f t="shared" si="61"/>
        <v/>
      </c>
      <c r="AB232" s="21" t="str">
        <f t="shared" si="62"/>
        <v xml:space="preserve"> </v>
      </c>
      <c r="AC232" s="21" t="str">
        <f t="shared" si="63"/>
        <v xml:space="preserve"> </v>
      </c>
      <c r="AD232" s="21" t="str">
        <f t="shared" si="64"/>
        <v xml:space="preserve"> </v>
      </c>
      <c r="AE232" s="21" t="str">
        <f t="shared" si="65"/>
        <v xml:space="preserve"> </v>
      </c>
      <c r="AF232" s="21" t="str">
        <f t="shared" si="66"/>
        <v xml:space="preserve"> </v>
      </c>
      <c r="AG232" s="21" t="str">
        <f t="shared" si="67"/>
        <v xml:space="preserve"> </v>
      </c>
      <c r="AH232" s="21" t="str">
        <f t="shared" si="68"/>
        <v xml:space="preserve"> </v>
      </c>
      <c r="AI232" s="21" t="str">
        <f t="shared" si="69"/>
        <v xml:space="preserve"> </v>
      </c>
      <c r="AJ232" s="21" t="str">
        <f t="shared" si="70"/>
        <v xml:space="preserve"> </v>
      </c>
      <c r="AK232" s="21" t="str">
        <f t="shared" si="71"/>
        <v xml:space="preserve"> </v>
      </c>
      <c r="AL232" s="21" t="str">
        <f t="shared" si="72"/>
        <v xml:space="preserve"> </v>
      </c>
      <c r="AN232" s="27" t="str">
        <f t="shared" si="73"/>
        <v xml:space="preserve"> </v>
      </c>
      <c r="AO232" s="27" t="str">
        <f t="shared" si="74"/>
        <v xml:space="preserve"> </v>
      </c>
      <c r="AP232" s="27" t="str">
        <f t="shared" si="75"/>
        <v xml:space="preserve"> </v>
      </c>
      <c r="AQ232" s="27" t="str">
        <f t="shared" si="76"/>
        <v xml:space="preserve"> </v>
      </c>
      <c r="AR232" s="22" t="str">
        <f t="shared" si="77"/>
        <v xml:space="preserve"> </v>
      </c>
      <c r="AS232" s="27">
        <f t="shared" si="78"/>
        <v>0</v>
      </c>
    </row>
    <row r="233" spans="2:45">
      <c r="B233" s="2">
        <v>11</v>
      </c>
      <c r="C233" s="14">
        <f t="shared" si="79"/>
        <v>223</v>
      </c>
      <c r="K233" s="14" t="str">
        <f>Magnetic!X233</f>
        <v/>
      </c>
      <c r="L233" s="14" t="str">
        <f>IF(ISNA(VLOOKUP(K233,Lookup!$F$7:$G$38,2,0)),"",VLOOKUP(K233,Lookup!$F$7:$G$38,2,0))</f>
        <v/>
      </c>
      <c r="N233" s="14" t="str">
        <f>IF(ISNA(VLOOKUP(M233,Lookup!$B$7:$C$160,2,0)),"",VLOOKUP(M233,Lookup!$B$7:$C$160,2,0))</f>
        <v/>
      </c>
      <c r="O233" s="27" t="str">
        <f t="shared" si="60"/>
        <v/>
      </c>
      <c r="Q233" s="14" t="str">
        <f>IF(ISNA(VLOOKUP(P233,Lookup!$B$7:$C$160,2,0)),"",VLOOKUP(P233,Lookup!$B$7:$C$160,2,0))</f>
        <v/>
      </c>
      <c r="R233" s="27" t="str">
        <f t="shared" si="61"/>
        <v/>
      </c>
      <c r="AB233" s="21" t="str">
        <f t="shared" si="62"/>
        <v xml:space="preserve"> </v>
      </c>
      <c r="AC233" s="21" t="str">
        <f t="shared" si="63"/>
        <v xml:space="preserve"> </v>
      </c>
      <c r="AD233" s="21" t="str">
        <f t="shared" si="64"/>
        <v xml:space="preserve"> </v>
      </c>
      <c r="AE233" s="21" t="str">
        <f t="shared" si="65"/>
        <v xml:space="preserve"> </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27" t="str">
        <f t="shared" si="73"/>
        <v xml:space="preserve"> </v>
      </c>
      <c r="AO233" s="27" t="str">
        <f t="shared" si="74"/>
        <v xml:space="preserve"> </v>
      </c>
      <c r="AP233" s="27" t="str">
        <f t="shared" si="75"/>
        <v xml:space="preserve"> </v>
      </c>
      <c r="AQ233" s="27" t="str">
        <f t="shared" si="76"/>
        <v xml:space="preserve"> </v>
      </c>
      <c r="AR233" s="22" t="str">
        <f t="shared" si="77"/>
        <v xml:space="preserve"> </v>
      </c>
      <c r="AS233" s="27">
        <f t="shared" si="78"/>
        <v>0</v>
      </c>
    </row>
    <row r="234" spans="2:45">
      <c r="B234" s="2">
        <v>12</v>
      </c>
      <c r="C234" s="14">
        <f t="shared" si="79"/>
        <v>224</v>
      </c>
      <c r="K234" s="14" t="str">
        <f>Magnetic!X234</f>
        <v/>
      </c>
      <c r="L234" s="14" t="str">
        <f>IF(ISNA(VLOOKUP(K234,Lookup!$F$7:$G$38,2,0)),"",VLOOKUP(K234,Lookup!$F$7:$G$38,2,0))</f>
        <v/>
      </c>
      <c r="N234" s="14" t="str">
        <f>IF(ISNA(VLOOKUP(M234,Lookup!$B$7:$C$160,2,0)),"",VLOOKUP(M234,Lookup!$B$7:$C$160,2,0))</f>
        <v/>
      </c>
      <c r="O234" s="27" t="str">
        <f t="shared" si="60"/>
        <v/>
      </c>
      <c r="Q234" s="14" t="str">
        <f>IF(ISNA(VLOOKUP(P234,Lookup!$B$7:$C$160,2,0)),"",VLOOKUP(P234,Lookup!$B$7:$C$160,2,0))</f>
        <v/>
      </c>
      <c r="R234" s="27" t="str">
        <f t="shared" si="61"/>
        <v/>
      </c>
      <c r="AB234" s="21" t="str">
        <f t="shared" si="62"/>
        <v xml:space="preserve"> </v>
      </c>
      <c r="AC234" s="21" t="str">
        <f t="shared" si="63"/>
        <v xml:space="preserve"> </v>
      </c>
      <c r="AD234" s="21" t="str">
        <f t="shared" si="64"/>
        <v xml:space="preserve"> </v>
      </c>
      <c r="AE234" s="21" t="str">
        <f t="shared" si="65"/>
        <v xml:space="preserve"> </v>
      </c>
      <c r="AF234" s="21" t="str">
        <f t="shared" si="66"/>
        <v xml:space="preserve"> </v>
      </c>
      <c r="AG234" s="21" t="str">
        <f t="shared" si="67"/>
        <v xml:space="preserve"> </v>
      </c>
      <c r="AH234" s="21" t="str">
        <f t="shared" si="68"/>
        <v xml:space="preserve"> </v>
      </c>
      <c r="AI234" s="21" t="str">
        <f t="shared" si="69"/>
        <v xml:space="preserve"> </v>
      </c>
      <c r="AJ234" s="21" t="str">
        <f t="shared" si="70"/>
        <v xml:space="preserve"> </v>
      </c>
      <c r="AK234" s="21" t="str">
        <f t="shared" si="71"/>
        <v xml:space="preserve"> </v>
      </c>
      <c r="AL234" s="21" t="str">
        <f t="shared" si="72"/>
        <v xml:space="preserve"> </v>
      </c>
      <c r="AN234" s="27" t="str">
        <f t="shared" si="73"/>
        <v xml:space="preserve"> </v>
      </c>
      <c r="AO234" s="27" t="str">
        <f t="shared" si="74"/>
        <v xml:space="preserve"> </v>
      </c>
      <c r="AP234" s="27" t="str">
        <f t="shared" si="75"/>
        <v xml:space="preserve"> </v>
      </c>
      <c r="AQ234" s="27" t="str">
        <f t="shared" si="76"/>
        <v xml:space="preserve"> </v>
      </c>
      <c r="AR234" s="22" t="str">
        <f t="shared" si="77"/>
        <v xml:space="preserve"> </v>
      </c>
      <c r="AS234" s="27">
        <f t="shared" si="78"/>
        <v>0</v>
      </c>
    </row>
    <row r="235" spans="2:45">
      <c r="B235" s="2">
        <v>13</v>
      </c>
      <c r="C235" s="14">
        <f t="shared" si="79"/>
        <v>225</v>
      </c>
      <c r="K235" s="14" t="str">
        <f>Magnetic!X235</f>
        <v/>
      </c>
      <c r="L235" s="14" t="str">
        <f>IF(ISNA(VLOOKUP(K235,Lookup!$F$7:$G$38,2,0)),"",VLOOKUP(K235,Lookup!$F$7:$G$38,2,0))</f>
        <v/>
      </c>
      <c r="N235" s="14" t="str">
        <f>IF(ISNA(VLOOKUP(M235,Lookup!$B$7:$C$160,2,0)),"",VLOOKUP(M235,Lookup!$B$7:$C$160,2,0))</f>
        <v/>
      </c>
      <c r="O235" s="27" t="str">
        <f t="shared" si="60"/>
        <v/>
      </c>
      <c r="Q235" s="14" t="str">
        <f>IF(ISNA(VLOOKUP(P235,Lookup!$B$7:$C$160,2,0)),"",VLOOKUP(P235,Lookup!$B$7:$C$160,2,0))</f>
        <v/>
      </c>
      <c r="R235" s="27" t="str">
        <f t="shared" si="61"/>
        <v/>
      </c>
      <c r="AB235" s="21" t="str">
        <f t="shared" si="62"/>
        <v xml:space="preserve"> </v>
      </c>
      <c r="AC235" s="21" t="str">
        <f t="shared" si="63"/>
        <v xml:space="preserve"> </v>
      </c>
      <c r="AD235" s="21" t="str">
        <f t="shared" si="64"/>
        <v xml:space="preserve"> </v>
      </c>
      <c r="AE235" s="21" t="str">
        <f t="shared" si="65"/>
        <v xml:space="preserve"> </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27" t="str">
        <f t="shared" si="73"/>
        <v xml:space="preserve"> </v>
      </c>
      <c r="AO235" s="27" t="str">
        <f t="shared" si="74"/>
        <v xml:space="preserve"> </v>
      </c>
      <c r="AP235" s="27" t="str">
        <f t="shared" si="75"/>
        <v xml:space="preserve"> </v>
      </c>
      <c r="AQ235" s="27" t="str">
        <f t="shared" si="76"/>
        <v xml:space="preserve"> </v>
      </c>
      <c r="AR235" s="22" t="str">
        <f t="shared" si="77"/>
        <v xml:space="preserve"> </v>
      </c>
      <c r="AS235" s="27">
        <f t="shared" si="78"/>
        <v>0</v>
      </c>
    </row>
    <row r="236" spans="2:45">
      <c r="B236" s="2">
        <v>14</v>
      </c>
      <c r="C236" s="14">
        <f t="shared" si="79"/>
        <v>226</v>
      </c>
      <c r="K236" s="14" t="str">
        <f>Magnetic!X236</f>
        <v/>
      </c>
      <c r="L236" s="14" t="str">
        <f>IF(ISNA(VLOOKUP(K236,Lookup!$F$7:$G$38,2,0)),"",VLOOKUP(K236,Lookup!$F$7:$G$38,2,0))</f>
        <v/>
      </c>
      <c r="N236" s="14" t="str">
        <f>IF(ISNA(VLOOKUP(M236,Lookup!$B$7:$C$160,2,0)),"",VLOOKUP(M236,Lookup!$B$7:$C$160,2,0))</f>
        <v/>
      </c>
      <c r="O236" s="27" t="str">
        <f t="shared" si="60"/>
        <v/>
      </c>
      <c r="Q236" s="14" t="str">
        <f>IF(ISNA(VLOOKUP(P236,Lookup!$B$7:$C$160,2,0)),"",VLOOKUP(P236,Lookup!$B$7:$C$160,2,0))</f>
        <v/>
      </c>
      <c r="R236" s="27" t="str">
        <f t="shared" si="61"/>
        <v/>
      </c>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t="str">
        <f t="shared" si="68"/>
        <v xml:space="preserve"> </v>
      </c>
      <c r="AI236" s="21" t="str">
        <f t="shared" si="69"/>
        <v xml:space="preserve"> </v>
      </c>
      <c r="AJ236" s="21" t="str">
        <f t="shared" si="70"/>
        <v xml:space="preserve"> </v>
      </c>
      <c r="AK236" s="21" t="str">
        <f t="shared" si="71"/>
        <v xml:space="preserve"> </v>
      </c>
      <c r="AL236" s="21" t="str">
        <f t="shared" si="72"/>
        <v xml:space="preserve"> </v>
      </c>
      <c r="AN236" s="27" t="str">
        <f t="shared" si="73"/>
        <v xml:space="preserve"> </v>
      </c>
      <c r="AO236" s="27" t="str">
        <f t="shared" si="74"/>
        <v xml:space="preserve"> </v>
      </c>
      <c r="AP236" s="27" t="str">
        <f t="shared" si="75"/>
        <v xml:space="preserve"> </v>
      </c>
      <c r="AQ236" s="27" t="str">
        <f t="shared" si="76"/>
        <v xml:space="preserve"> </v>
      </c>
      <c r="AR236" s="22" t="str">
        <f t="shared" si="77"/>
        <v xml:space="preserve"> </v>
      </c>
      <c r="AS236" s="27">
        <f t="shared" si="78"/>
        <v>0</v>
      </c>
    </row>
    <row r="237" spans="2:45">
      <c r="B237" s="2">
        <v>15</v>
      </c>
      <c r="C237" s="14">
        <f t="shared" si="79"/>
        <v>227</v>
      </c>
      <c r="K237" s="14" t="str">
        <f>Magnetic!X237</f>
        <v/>
      </c>
      <c r="L237" s="14" t="str">
        <f>IF(ISNA(VLOOKUP(K237,Lookup!$F$7:$G$38,2,0)),"",VLOOKUP(K237,Lookup!$F$7:$G$38,2,0))</f>
        <v/>
      </c>
      <c r="N237" s="14" t="str">
        <f>IF(ISNA(VLOOKUP(M237,Lookup!$B$7:$C$160,2,0)),"",VLOOKUP(M237,Lookup!$B$7:$C$160,2,0))</f>
        <v/>
      </c>
      <c r="O237" s="27" t="str">
        <f t="shared" si="60"/>
        <v/>
      </c>
      <c r="Q237" s="14" t="str">
        <f>IF(ISNA(VLOOKUP(P237,Lookup!$B$7:$C$160,2,0)),"",VLOOKUP(P237,Lookup!$B$7:$C$160,2,0))</f>
        <v/>
      </c>
      <c r="R237" s="27" t="str">
        <f t="shared" si="61"/>
        <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t="str">
        <f t="shared" si="68"/>
        <v xml:space="preserve"> </v>
      </c>
      <c r="AI237" s="21" t="str">
        <f t="shared" si="69"/>
        <v xml:space="preserve"> </v>
      </c>
      <c r="AJ237" s="21" t="str">
        <f t="shared" si="70"/>
        <v xml:space="preserve"> </v>
      </c>
      <c r="AK237" s="21" t="str">
        <f t="shared" si="71"/>
        <v xml:space="preserve"> </v>
      </c>
      <c r="AL237" s="21" t="str">
        <f t="shared" si="72"/>
        <v xml:space="preserve"> </v>
      </c>
      <c r="AN237" s="27" t="str">
        <f t="shared" si="73"/>
        <v xml:space="preserve"> </v>
      </c>
      <c r="AO237" s="27" t="str">
        <f t="shared" si="74"/>
        <v xml:space="preserve"> </v>
      </c>
      <c r="AP237" s="27" t="str">
        <f t="shared" si="75"/>
        <v xml:space="preserve"> </v>
      </c>
      <c r="AQ237" s="27" t="str">
        <f t="shared" si="76"/>
        <v xml:space="preserve"> </v>
      </c>
      <c r="AR237" s="22" t="str">
        <f t="shared" si="77"/>
        <v xml:space="preserve"> </v>
      </c>
      <c r="AS237" s="27">
        <f t="shared" si="78"/>
        <v>0</v>
      </c>
    </row>
    <row r="238" spans="2:45">
      <c r="B238" s="2">
        <v>16</v>
      </c>
      <c r="C238" s="14">
        <f t="shared" si="79"/>
        <v>228</v>
      </c>
      <c r="K238" s="14" t="str">
        <f>Magnetic!X238</f>
        <v/>
      </c>
      <c r="L238" s="14" t="str">
        <f>IF(ISNA(VLOOKUP(K238,Lookup!$F$7:$G$38,2,0)),"",VLOOKUP(K238,Lookup!$F$7:$G$38,2,0))</f>
        <v/>
      </c>
      <c r="N238" s="14" t="str">
        <f>IF(ISNA(VLOOKUP(M238,Lookup!$B$7:$C$160,2,0)),"",VLOOKUP(M238,Lookup!$B$7:$C$160,2,0))</f>
        <v/>
      </c>
      <c r="O238" s="27" t="str">
        <f t="shared" si="60"/>
        <v/>
      </c>
      <c r="Q238" s="14" t="str">
        <f>IF(ISNA(VLOOKUP(P238,Lookup!$B$7:$C$160,2,0)),"",VLOOKUP(P238,Lookup!$B$7:$C$160,2,0))</f>
        <v/>
      </c>
      <c r="R238" s="27" t="str">
        <f t="shared" si="61"/>
        <v/>
      </c>
      <c r="AB238" s="21" t="str">
        <f t="shared" si="62"/>
        <v xml:space="preserve"> </v>
      </c>
      <c r="AC238" s="21" t="str">
        <f t="shared" si="63"/>
        <v xml:space="preserve"> </v>
      </c>
      <c r="AD238" s="21" t="str">
        <f t="shared" si="64"/>
        <v xml:space="preserve"> </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7" t="str">
        <f t="shared" si="73"/>
        <v xml:space="preserve"> </v>
      </c>
      <c r="AO238" s="27" t="str">
        <f t="shared" si="74"/>
        <v xml:space="preserve"> </v>
      </c>
      <c r="AP238" s="27" t="str">
        <f t="shared" si="75"/>
        <v xml:space="preserve"> </v>
      </c>
      <c r="AQ238" s="27" t="str">
        <f t="shared" si="76"/>
        <v xml:space="preserve"> </v>
      </c>
      <c r="AR238" s="22" t="str">
        <f t="shared" si="77"/>
        <v xml:space="preserve"> </v>
      </c>
      <c r="AS238" s="27">
        <f t="shared" si="78"/>
        <v>0</v>
      </c>
    </row>
    <row r="239" spans="2:45">
      <c r="B239" s="2">
        <v>17</v>
      </c>
      <c r="C239" s="14">
        <f t="shared" si="79"/>
        <v>229</v>
      </c>
      <c r="K239" s="14" t="str">
        <f>Magnetic!X239</f>
        <v/>
      </c>
      <c r="L239" s="14" t="str">
        <f>IF(ISNA(VLOOKUP(K239,Lookup!$F$7:$G$38,2,0)),"",VLOOKUP(K239,Lookup!$F$7:$G$38,2,0))</f>
        <v/>
      </c>
      <c r="N239" s="14" t="str">
        <f>IF(ISNA(VLOOKUP(M239,Lookup!$B$7:$C$160,2,0)),"",VLOOKUP(M239,Lookup!$B$7:$C$160,2,0))</f>
        <v/>
      </c>
      <c r="O239" s="27" t="str">
        <f t="shared" si="60"/>
        <v/>
      </c>
      <c r="Q239" s="14" t="str">
        <f>IF(ISNA(VLOOKUP(P239,Lookup!$B$7:$C$160,2,0)),"",VLOOKUP(P239,Lookup!$B$7:$C$160,2,0))</f>
        <v/>
      </c>
      <c r="R239" s="27" t="str">
        <f t="shared" si="61"/>
        <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27" t="str">
        <f t="shared" si="73"/>
        <v xml:space="preserve"> </v>
      </c>
      <c r="AO239" s="27" t="str">
        <f t="shared" si="74"/>
        <v xml:space="preserve"> </v>
      </c>
      <c r="AP239" s="27" t="str">
        <f t="shared" si="75"/>
        <v xml:space="preserve"> </v>
      </c>
      <c r="AQ239" s="27" t="str">
        <f t="shared" si="76"/>
        <v xml:space="preserve"> </v>
      </c>
      <c r="AR239" s="22" t="str">
        <f t="shared" si="77"/>
        <v xml:space="preserve"> </v>
      </c>
      <c r="AS239" s="27">
        <f t="shared" si="78"/>
        <v>0</v>
      </c>
    </row>
    <row r="240" spans="2:45">
      <c r="B240" s="2">
        <v>18</v>
      </c>
      <c r="C240" s="14">
        <f t="shared" si="79"/>
        <v>230</v>
      </c>
      <c r="K240" s="14" t="str">
        <f>Magnetic!X240</f>
        <v/>
      </c>
      <c r="L240" s="14" t="str">
        <f>IF(ISNA(VLOOKUP(K240,Lookup!$F$7:$G$38,2,0)),"",VLOOKUP(K240,Lookup!$F$7:$G$38,2,0))</f>
        <v/>
      </c>
      <c r="N240" s="14" t="str">
        <f>IF(ISNA(VLOOKUP(M240,Lookup!$B$7:$C$160,2,0)),"",VLOOKUP(M240,Lookup!$B$7:$C$160,2,0))</f>
        <v/>
      </c>
      <c r="O240" s="27" t="str">
        <f t="shared" si="60"/>
        <v/>
      </c>
      <c r="Q240" s="14" t="str">
        <f>IF(ISNA(VLOOKUP(P240,Lookup!$B$7:$C$160,2,0)),"",VLOOKUP(P240,Lookup!$B$7:$C$160,2,0))</f>
        <v/>
      </c>
      <c r="R240" s="27" t="str">
        <f t="shared" si="61"/>
        <v/>
      </c>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27" t="str">
        <f t="shared" si="73"/>
        <v xml:space="preserve"> </v>
      </c>
      <c r="AO240" s="27" t="str">
        <f t="shared" si="74"/>
        <v xml:space="preserve"> </v>
      </c>
      <c r="AP240" s="27" t="str">
        <f t="shared" si="75"/>
        <v xml:space="preserve"> </v>
      </c>
      <c r="AQ240" s="27" t="str">
        <f t="shared" si="76"/>
        <v xml:space="preserve"> </v>
      </c>
      <c r="AR240" s="22" t="str">
        <f t="shared" si="77"/>
        <v xml:space="preserve"> </v>
      </c>
      <c r="AS240" s="27">
        <f t="shared" si="78"/>
        <v>0</v>
      </c>
    </row>
    <row r="241" spans="2:45">
      <c r="B241" s="2">
        <v>19</v>
      </c>
      <c r="C241" s="14">
        <f t="shared" si="79"/>
        <v>231</v>
      </c>
      <c r="K241" s="14" t="str">
        <f>Magnetic!X241</f>
        <v/>
      </c>
      <c r="L241" s="14" t="str">
        <f>IF(ISNA(VLOOKUP(K241,Lookup!$F$7:$G$38,2,0)),"",VLOOKUP(K241,Lookup!$F$7:$G$38,2,0))</f>
        <v/>
      </c>
      <c r="N241" s="14" t="str">
        <f>IF(ISNA(VLOOKUP(M241,Lookup!$B$7:$C$160,2,0)),"",VLOOKUP(M241,Lookup!$B$7:$C$160,2,0))</f>
        <v/>
      </c>
      <c r="O241" s="27" t="str">
        <f t="shared" si="60"/>
        <v/>
      </c>
      <c r="Q241" s="14" t="str">
        <f>IF(ISNA(VLOOKUP(P241,Lookup!$B$7:$C$160,2,0)),"",VLOOKUP(P241,Lookup!$B$7:$C$160,2,0))</f>
        <v/>
      </c>
      <c r="R241" s="27" t="str">
        <f t="shared" si="61"/>
        <v/>
      </c>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27" t="str">
        <f t="shared" si="73"/>
        <v xml:space="preserve"> </v>
      </c>
      <c r="AO241" s="27" t="str">
        <f t="shared" si="74"/>
        <v xml:space="preserve"> </v>
      </c>
      <c r="AP241" s="27" t="str">
        <f t="shared" si="75"/>
        <v xml:space="preserve"> </v>
      </c>
      <c r="AQ241" s="27" t="str">
        <f t="shared" si="76"/>
        <v xml:space="preserve"> </v>
      </c>
      <c r="AR241" s="22" t="str">
        <f t="shared" si="77"/>
        <v xml:space="preserve"> </v>
      </c>
      <c r="AS241" s="27">
        <f t="shared" si="78"/>
        <v>0</v>
      </c>
    </row>
    <row r="242" spans="2:45">
      <c r="B242" s="2">
        <v>20</v>
      </c>
      <c r="C242" s="14">
        <f t="shared" si="79"/>
        <v>232</v>
      </c>
      <c r="K242" s="14" t="str">
        <f>Magnetic!X242</f>
        <v/>
      </c>
      <c r="L242" s="14" t="str">
        <f>IF(ISNA(VLOOKUP(K242,Lookup!$F$7:$G$38,2,0)),"",VLOOKUP(K242,Lookup!$F$7:$G$38,2,0))</f>
        <v/>
      </c>
      <c r="N242" s="14" t="str">
        <f>IF(ISNA(VLOOKUP(M242,Lookup!$B$7:$C$160,2,0)),"",VLOOKUP(M242,Lookup!$B$7:$C$160,2,0))</f>
        <v/>
      </c>
      <c r="O242" s="27" t="str">
        <f t="shared" si="60"/>
        <v/>
      </c>
      <c r="Q242" s="14" t="str">
        <f>IF(ISNA(VLOOKUP(P242,Lookup!$B$7:$C$160,2,0)),"",VLOOKUP(P242,Lookup!$B$7:$C$160,2,0))</f>
        <v/>
      </c>
      <c r="R242" s="27" t="str">
        <f t="shared" si="61"/>
        <v/>
      </c>
      <c r="AB242" s="21" t="str">
        <f t="shared" si="62"/>
        <v xml:space="preserve"> </v>
      </c>
      <c r="AC242" s="21" t="str">
        <f t="shared" si="63"/>
        <v xml:space="preserve"> </v>
      </c>
      <c r="AD242" s="21" t="str">
        <f t="shared" si="64"/>
        <v xml:space="preserve"> </v>
      </c>
      <c r="AE242" s="21" t="str">
        <f t="shared" si="65"/>
        <v xml:space="preserve"> </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27" t="str">
        <f t="shared" si="73"/>
        <v xml:space="preserve"> </v>
      </c>
      <c r="AO242" s="27" t="str">
        <f t="shared" si="74"/>
        <v xml:space="preserve"> </v>
      </c>
      <c r="AP242" s="27" t="str">
        <f t="shared" si="75"/>
        <v xml:space="preserve"> </v>
      </c>
      <c r="AQ242" s="27" t="str">
        <f t="shared" si="76"/>
        <v xml:space="preserve"> </v>
      </c>
      <c r="AR242" s="22" t="str">
        <f t="shared" si="77"/>
        <v xml:space="preserve"> </v>
      </c>
      <c r="AS242" s="27">
        <f t="shared" si="78"/>
        <v>0</v>
      </c>
    </row>
    <row r="243" spans="2:45">
      <c r="B243" s="2">
        <v>21</v>
      </c>
      <c r="C243" s="14">
        <f t="shared" si="79"/>
        <v>233</v>
      </c>
      <c r="K243" s="14" t="str">
        <f>Magnetic!X243</f>
        <v/>
      </c>
      <c r="L243" s="14" t="str">
        <f>IF(ISNA(VLOOKUP(K243,Lookup!$F$7:$G$38,2,0)),"",VLOOKUP(K243,Lookup!$F$7:$G$38,2,0))</f>
        <v/>
      </c>
      <c r="N243" s="14" t="str">
        <f>IF(ISNA(VLOOKUP(M243,Lookup!$B$7:$C$160,2,0)),"",VLOOKUP(M243,Lookup!$B$7:$C$160,2,0))</f>
        <v/>
      </c>
      <c r="O243" s="27" t="str">
        <f t="shared" si="60"/>
        <v/>
      </c>
      <c r="Q243" s="14" t="str">
        <f>IF(ISNA(VLOOKUP(P243,Lookup!$B$7:$C$160,2,0)),"",VLOOKUP(P243,Lookup!$B$7:$C$160,2,0))</f>
        <v/>
      </c>
      <c r="R243" s="27" t="str">
        <f t="shared" si="61"/>
        <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t="str">
        <f t="shared" si="68"/>
        <v xml:space="preserve"> </v>
      </c>
      <c r="AI243" s="21" t="str">
        <f t="shared" si="69"/>
        <v xml:space="preserve"> </v>
      </c>
      <c r="AJ243" s="21" t="str">
        <f t="shared" si="70"/>
        <v xml:space="preserve"> </v>
      </c>
      <c r="AK243" s="21" t="str">
        <f t="shared" si="71"/>
        <v xml:space="preserve"> </v>
      </c>
      <c r="AL243" s="21" t="str">
        <f t="shared" si="72"/>
        <v xml:space="preserve"> </v>
      </c>
      <c r="AN243" s="27" t="str">
        <f t="shared" si="73"/>
        <v xml:space="preserve"> </v>
      </c>
      <c r="AO243" s="27" t="str">
        <f t="shared" si="74"/>
        <v xml:space="preserve"> </v>
      </c>
      <c r="AP243" s="27" t="str">
        <f t="shared" si="75"/>
        <v xml:space="preserve"> </v>
      </c>
      <c r="AQ243" s="27" t="str">
        <f t="shared" si="76"/>
        <v xml:space="preserve"> </v>
      </c>
      <c r="AR243" s="22" t="str">
        <f t="shared" si="77"/>
        <v xml:space="preserve"> </v>
      </c>
      <c r="AS243" s="27">
        <f t="shared" si="78"/>
        <v>0</v>
      </c>
    </row>
    <row r="244" spans="2:45">
      <c r="B244" s="2">
        <v>22</v>
      </c>
      <c r="C244" s="14">
        <f t="shared" si="79"/>
        <v>234</v>
      </c>
      <c r="K244" s="14" t="str">
        <f>Magnetic!X244</f>
        <v/>
      </c>
      <c r="L244" s="14" t="str">
        <f>IF(ISNA(VLOOKUP(K244,Lookup!$F$7:$G$38,2,0)),"",VLOOKUP(K244,Lookup!$F$7:$G$38,2,0))</f>
        <v/>
      </c>
      <c r="N244" s="14" t="str">
        <f>IF(ISNA(VLOOKUP(M244,Lookup!$B$7:$C$160,2,0)),"",VLOOKUP(M244,Lookup!$B$7:$C$160,2,0))</f>
        <v/>
      </c>
      <c r="O244" s="27" t="str">
        <f t="shared" si="60"/>
        <v/>
      </c>
      <c r="Q244" s="14" t="str">
        <f>IF(ISNA(VLOOKUP(P244,Lookup!$B$7:$C$160,2,0)),"",VLOOKUP(P244,Lookup!$B$7:$C$160,2,0))</f>
        <v/>
      </c>
      <c r="R244" s="27" t="str">
        <f t="shared" si="61"/>
        <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t="str">
        <f t="shared" si="68"/>
        <v xml:space="preserve"> </v>
      </c>
      <c r="AI244" s="21" t="str">
        <f t="shared" si="69"/>
        <v xml:space="preserve"> </v>
      </c>
      <c r="AJ244" s="21" t="str">
        <f t="shared" si="70"/>
        <v xml:space="preserve"> </v>
      </c>
      <c r="AK244" s="21" t="str">
        <f t="shared" si="71"/>
        <v xml:space="preserve"> </v>
      </c>
      <c r="AL244" s="21" t="str">
        <f t="shared" si="72"/>
        <v xml:space="preserve"> </v>
      </c>
      <c r="AN244" s="27" t="str">
        <f t="shared" si="73"/>
        <v xml:space="preserve"> </v>
      </c>
      <c r="AO244" s="27" t="str">
        <f t="shared" si="74"/>
        <v xml:space="preserve"> </v>
      </c>
      <c r="AP244" s="27" t="str">
        <f t="shared" si="75"/>
        <v xml:space="preserve"> </v>
      </c>
      <c r="AQ244" s="27" t="str">
        <f t="shared" si="76"/>
        <v xml:space="preserve"> </v>
      </c>
      <c r="AR244" s="22" t="str">
        <f t="shared" si="77"/>
        <v xml:space="preserve"> </v>
      </c>
      <c r="AS244" s="27">
        <f t="shared" si="78"/>
        <v>0</v>
      </c>
    </row>
    <row r="245" spans="2:45">
      <c r="B245" s="2">
        <v>23</v>
      </c>
      <c r="C245" s="14">
        <f t="shared" si="79"/>
        <v>235</v>
      </c>
      <c r="K245" s="14" t="str">
        <f>Magnetic!X245</f>
        <v/>
      </c>
      <c r="L245" s="14" t="str">
        <f>IF(ISNA(VLOOKUP(K245,Lookup!$F$7:$G$38,2,0)),"",VLOOKUP(K245,Lookup!$F$7:$G$38,2,0))</f>
        <v/>
      </c>
      <c r="N245" s="14" t="str">
        <f>IF(ISNA(VLOOKUP(M245,Lookup!$B$7:$C$160,2,0)),"",VLOOKUP(M245,Lookup!$B$7:$C$160,2,0))</f>
        <v/>
      </c>
      <c r="O245" s="27" t="str">
        <f t="shared" si="60"/>
        <v/>
      </c>
      <c r="Q245" s="14" t="str">
        <f>IF(ISNA(VLOOKUP(P245,Lookup!$B$7:$C$160,2,0)),"",VLOOKUP(P245,Lookup!$B$7:$C$160,2,0))</f>
        <v/>
      </c>
      <c r="R245" s="27" t="str">
        <f t="shared" si="61"/>
        <v/>
      </c>
      <c r="AB245" s="21" t="str">
        <f t="shared" si="62"/>
        <v xml:space="preserve"> </v>
      </c>
      <c r="AC245" s="21" t="str">
        <f t="shared" si="63"/>
        <v xml:space="preserve"> </v>
      </c>
      <c r="AD245" s="21" t="str">
        <f t="shared" si="64"/>
        <v xml:space="preserve"> </v>
      </c>
      <c r="AE245" s="21" t="str">
        <f t="shared" si="65"/>
        <v xml:space="preserve"> </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7" t="str">
        <f t="shared" si="73"/>
        <v xml:space="preserve"> </v>
      </c>
      <c r="AO245" s="27" t="str">
        <f t="shared" si="74"/>
        <v xml:space="preserve"> </v>
      </c>
      <c r="AP245" s="27" t="str">
        <f t="shared" si="75"/>
        <v xml:space="preserve"> </v>
      </c>
      <c r="AQ245" s="27" t="str">
        <f t="shared" si="76"/>
        <v xml:space="preserve"> </v>
      </c>
      <c r="AR245" s="22" t="str">
        <f t="shared" si="77"/>
        <v xml:space="preserve"> </v>
      </c>
      <c r="AS245" s="27">
        <f t="shared" si="78"/>
        <v>0</v>
      </c>
    </row>
    <row r="246" spans="2:45">
      <c r="B246" s="2">
        <v>24</v>
      </c>
      <c r="C246" s="14">
        <f t="shared" si="79"/>
        <v>236</v>
      </c>
      <c r="K246" s="14" t="str">
        <f>Magnetic!X246</f>
        <v/>
      </c>
      <c r="L246" s="14" t="str">
        <f>IF(ISNA(VLOOKUP(K246,Lookup!$F$7:$G$38,2,0)),"",VLOOKUP(K246,Lookup!$F$7:$G$38,2,0))</f>
        <v/>
      </c>
      <c r="N246" s="14" t="str">
        <f>IF(ISNA(VLOOKUP(M246,Lookup!$B$7:$C$160,2,0)),"",VLOOKUP(M246,Lookup!$B$7:$C$160,2,0))</f>
        <v/>
      </c>
      <c r="O246" s="27" t="str">
        <f t="shared" si="60"/>
        <v/>
      </c>
      <c r="Q246" s="14" t="str">
        <f>IF(ISNA(VLOOKUP(P246,Lookup!$B$7:$C$160,2,0)),"",VLOOKUP(P246,Lookup!$B$7:$C$160,2,0))</f>
        <v/>
      </c>
      <c r="R246" s="27" t="str">
        <f t="shared" si="61"/>
        <v/>
      </c>
      <c r="AB246" s="21" t="str">
        <f t="shared" si="62"/>
        <v xml:space="preserve"> </v>
      </c>
      <c r="AC246" s="21" t="str">
        <f t="shared" si="63"/>
        <v xml:space="preserve"> </v>
      </c>
      <c r="AD246" s="21" t="str">
        <f t="shared" si="64"/>
        <v xml:space="preserve"> </v>
      </c>
      <c r="AE246" s="21" t="str">
        <f t="shared" si="65"/>
        <v xml:space="preserve"> </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27" t="str">
        <f t="shared" si="73"/>
        <v xml:space="preserve"> </v>
      </c>
      <c r="AO246" s="27" t="str">
        <f t="shared" si="74"/>
        <v xml:space="preserve"> </v>
      </c>
      <c r="AP246" s="27" t="str">
        <f t="shared" si="75"/>
        <v xml:space="preserve"> </v>
      </c>
      <c r="AQ246" s="27" t="str">
        <f t="shared" si="76"/>
        <v xml:space="preserve"> </v>
      </c>
      <c r="AR246" s="22" t="str">
        <f t="shared" si="77"/>
        <v xml:space="preserve"> </v>
      </c>
      <c r="AS246" s="27">
        <f t="shared" si="78"/>
        <v>0</v>
      </c>
    </row>
    <row r="247" spans="2:45">
      <c r="B247" s="2">
        <v>25</v>
      </c>
      <c r="C247" s="14">
        <f t="shared" si="79"/>
        <v>237</v>
      </c>
      <c r="K247" s="14" t="str">
        <f>Magnetic!X247</f>
        <v/>
      </c>
      <c r="L247" s="14" t="str">
        <f>IF(ISNA(VLOOKUP(K247,Lookup!$F$7:$G$38,2,0)),"",VLOOKUP(K247,Lookup!$F$7:$G$38,2,0))</f>
        <v/>
      </c>
      <c r="N247" s="14" t="str">
        <f>IF(ISNA(VLOOKUP(M247,Lookup!$B$7:$C$160,2,0)),"",VLOOKUP(M247,Lookup!$B$7:$C$160,2,0))</f>
        <v/>
      </c>
      <c r="O247" s="27" t="str">
        <f t="shared" si="60"/>
        <v/>
      </c>
      <c r="Q247" s="14" t="str">
        <f>IF(ISNA(VLOOKUP(P247,Lookup!$B$7:$C$160,2,0)),"",VLOOKUP(P247,Lookup!$B$7:$C$160,2,0))</f>
        <v/>
      </c>
      <c r="R247" s="27" t="str">
        <f t="shared" si="61"/>
        <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t="str">
        <f t="shared" si="68"/>
        <v xml:space="preserve"> </v>
      </c>
      <c r="AI247" s="21" t="str">
        <f t="shared" si="69"/>
        <v xml:space="preserve"> </v>
      </c>
      <c r="AJ247" s="21" t="str">
        <f t="shared" si="70"/>
        <v xml:space="preserve"> </v>
      </c>
      <c r="AK247" s="21" t="str">
        <f t="shared" si="71"/>
        <v xml:space="preserve"> </v>
      </c>
      <c r="AL247" s="21" t="str">
        <f t="shared" si="72"/>
        <v xml:space="preserve"> </v>
      </c>
      <c r="AN247" s="27" t="str">
        <f t="shared" si="73"/>
        <v xml:space="preserve"> </v>
      </c>
      <c r="AO247" s="27" t="str">
        <f t="shared" si="74"/>
        <v xml:space="preserve"> </v>
      </c>
      <c r="AP247" s="27" t="str">
        <f t="shared" si="75"/>
        <v xml:space="preserve"> </v>
      </c>
      <c r="AQ247" s="27" t="str">
        <f t="shared" si="76"/>
        <v xml:space="preserve"> </v>
      </c>
      <c r="AR247" s="22" t="str">
        <f t="shared" si="77"/>
        <v xml:space="preserve"> </v>
      </c>
      <c r="AS247" s="27">
        <f t="shared" si="78"/>
        <v>0</v>
      </c>
    </row>
    <row r="248" spans="2:45">
      <c r="B248" s="2">
        <v>26</v>
      </c>
      <c r="C248" s="14">
        <f t="shared" si="79"/>
        <v>238</v>
      </c>
      <c r="K248" s="14" t="str">
        <f>Magnetic!X248</f>
        <v/>
      </c>
      <c r="L248" s="14" t="str">
        <f>IF(ISNA(VLOOKUP(K248,Lookup!$F$7:$G$38,2,0)),"",VLOOKUP(K248,Lookup!$F$7:$G$38,2,0))</f>
        <v/>
      </c>
      <c r="N248" s="14" t="str">
        <f>IF(ISNA(VLOOKUP(M248,Lookup!$B$7:$C$160,2,0)),"",VLOOKUP(M248,Lookup!$B$7:$C$160,2,0))</f>
        <v/>
      </c>
      <c r="O248" s="27" t="str">
        <f t="shared" si="60"/>
        <v/>
      </c>
      <c r="Q248" s="14" t="str">
        <f>IF(ISNA(VLOOKUP(P248,Lookup!$B$7:$C$160,2,0)),"",VLOOKUP(P248,Lookup!$B$7:$C$160,2,0))</f>
        <v/>
      </c>
      <c r="R248" s="27" t="str">
        <f t="shared" si="61"/>
        <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t="str">
        <f t="shared" si="69"/>
        <v xml:space="preserve"> </v>
      </c>
      <c r="AJ248" s="21" t="str">
        <f t="shared" si="70"/>
        <v xml:space="preserve"> </v>
      </c>
      <c r="AK248" s="21" t="str">
        <f t="shared" si="71"/>
        <v xml:space="preserve"> </v>
      </c>
      <c r="AL248" s="21" t="str">
        <f t="shared" si="72"/>
        <v xml:space="preserve"> </v>
      </c>
      <c r="AN248" s="27" t="str">
        <f t="shared" si="73"/>
        <v xml:space="preserve"> </v>
      </c>
      <c r="AO248" s="27" t="str">
        <f t="shared" si="74"/>
        <v xml:space="preserve"> </v>
      </c>
      <c r="AP248" s="27" t="str">
        <f t="shared" si="75"/>
        <v xml:space="preserve"> </v>
      </c>
      <c r="AQ248" s="27" t="str">
        <f t="shared" si="76"/>
        <v xml:space="preserve"> </v>
      </c>
      <c r="AR248" s="22" t="str">
        <f t="shared" si="77"/>
        <v xml:space="preserve"> </v>
      </c>
      <c r="AS248" s="27">
        <f t="shared" si="78"/>
        <v>0</v>
      </c>
    </row>
    <row r="249" spans="2:45">
      <c r="B249" s="2">
        <v>27</v>
      </c>
      <c r="C249" s="14">
        <f t="shared" si="79"/>
        <v>239</v>
      </c>
      <c r="K249" s="14" t="str">
        <f>Magnetic!X249</f>
        <v/>
      </c>
      <c r="L249" s="14" t="str">
        <f>IF(ISNA(VLOOKUP(K249,Lookup!$F$7:$G$38,2,0)),"",VLOOKUP(K249,Lookup!$F$7:$G$38,2,0))</f>
        <v/>
      </c>
      <c r="N249" s="14" t="str">
        <f>IF(ISNA(VLOOKUP(M249,Lookup!$B$7:$C$160,2,0)),"",VLOOKUP(M249,Lookup!$B$7:$C$160,2,0))</f>
        <v/>
      </c>
      <c r="O249" s="27" t="str">
        <f t="shared" si="60"/>
        <v/>
      </c>
      <c r="Q249" s="14" t="str">
        <f>IF(ISNA(VLOOKUP(P249,Lookup!$B$7:$C$160,2,0)),"",VLOOKUP(P249,Lookup!$B$7:$C$160,2,0))</f>
        <v/>
      </c>
      <c r="R249" s="27" t="str">
        <f t="shared" si="61"/>
        <v/>
      </c>
      <c r="AB249" s="21" t="str">
        <f t="shared" si="62"/>
        <v xml:space="preserve"> </v>
      </c>
      <c r="AC249" s="21" t="str">
        <f t="shared" si="63"/>
        <v xml:space="preserve"> </v>
      </c>
      <c r="AD249" s="21" t="str">
        <f t="shared" si="64"/>
        <v xml:space="preserve"> </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27" t="str">
        <f t="shared" si="73"/>
        <v xml:space="preserve"> </v>
      </c>
      <c r="AO249" s="27" t="str">
        <f t="shared" si="74"/>
        <v xml:space="preserve"> </v>
      </c>
      <c r="AP249" s="27" t="str">
        <f t="shared" si="75"/>
        <v xml:space="preserve"> </v>
      </c>
      <c r="AQ249" s="27" t="str">
        <f t="shared" si="76"/>
        <v xml:space="preserve"> </v>
      </c>
      <c r="AR249" s="22" t="str">
        <f t="shared" si="77"/>
        <v xml:space="preserve"> </v>
      </c>
      <c r="AS249" s="27">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27" t="str">
        <f t="shared" si="60"/>
        <v/>
      </c>
      <c r="Q250" s="14" t="str">
        <f>IF(ISNA(VLOOKUP(P250,Lookup!$B$7:$C$160,2,0)),"",VLOOKUP(P250,Lookup!$B$7:$C$160,2,0))</f>
        <v/>
      </c>
      <c r="R250" s="27"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7" t="str">
        <f t="shared" si="73"/>
        <v xml:space="preserve"> </v>
      </c>
      <c r="AO250" s="27" t="str">
        <f t="shared" si="74"/>
        <v xml:space="preserve"> </v>
      </c>
      <c r="AP250" s="27" t="str">
        <f t="shared" si="75"/>
        <v xml:space="preserve"> </v>
      </c>
      <c r="AQ250" s="27" t="str">
        <f t="shared" si="76"/>
        <v xml:space="preserve"> </v>
      </c>
      <c r="AR250" s="22" t="str">
        <f t="shared" si="77"/>
        <v xml:space="preserve"> </v>
      </c>
      <c r="AS250" s="27">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27" t="str">
        <f t="shared" si="60"/>
        <v/>
      </c>
      <c r="Q251" s="14" t="str">
        <f>IF(ISNA(VLOOKUP(P251,Lookup!$B$7:$C$160,2,0)),"",VLOOKUP(P251,Lookup!$B$7:$C$160,2,0))</f>
        <v/>
      </c>
      <c r="R251" s="27"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27" t="str">
        <f t="shared" si="73"/>
        <v xml:space="preserve"> </v>
      </c>
      <c r="AO251" s="27" t="str">
        <f t="shared" si="74"/>
        <v xml:space="preserve"> </v>
      </c>
      <c r="AP251" s="27" t="str">
        <f t="shared" si="75"/>
        <v xml:space="preserve"> </v>
      </c>
      <c r="AQ251" s="27" t="str">
        <f t="shared" si="76"/>
        <v xml:space="preserve"> </v>
      </c>
      <c r="AR251" s="22" t="str">
        <f t="shared" si="77"/>
        <v xml:space="preserve"> </v>
      </c>
      <c r="AS251" s="27">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27" t="str">
        <f t="shared" si="60"/>
        <v/>
      </c>
      <c r="Q252" s="14" t="str">
        <f>IF(ISNA(VLOOKUP(P252,Lookup!$B$7:$C$160,2,0)),"",VLOOKUP(P252,Lookup!$B$7:$C$160,2,0))</f>
        <v/>
      </c>
      <c r="R252" s="27"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7" t="str">
        <f t="shared" si="73"/>
        <v xml:space="preserve"> </v>
      </c>
      <c r="AO252" s="27" t="str">
        <f t="shared" si="74"/>
        <v xml:space="preserve"> </v>
      </c>
      <c r="AP252" s="27" t="str">
        <f t="shared" si="75"/>
        <v xml:space="preserve"> </v>
      </c>
      <c r="AQ252" s="27" t="str">
        <f t="shared" si="76"/>
        <v xml:space="preserve"> </v>
      </c>
      <c r="AR252" s="22" t="str">
        <f t="shared" si="77"/>
        <v xml:space="preserve"> </v>
      </c>
      <c r="AS252" s="27">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27" t="str">
        <f t="shared" si="60"/>
        <v/>
      </c>
      <c r="Q253" s="14" t="str">
        <f>IF(ISNA(VLOOKUP(P253,Lookup!$B$7:$C$160,2,0)),"",VLOOKUP(P253,Lookup!$B$7:$C$160,2,0))</f>
        <v/>
      </c>
      <c r="R253" s="27"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27" t="str">
        <f t="shared" si="73"/>
        <v xml:space="preserve"> </v>
      </c>
      <c r="AO253" s="27" t="str">
        <f t="shared" si="74"/>
        <v xml:space="preserve"> </v>
      </c>
      <c r="AP253" s="27" t="str">
        <f t="shared" si="75"/>
        <v xml:space="preserve"> </v>
      </c>
      <c r="AQ253" s="27" t="str">
        <f t="shared" si="76"/>
        <v xml:space="preserve"> </v>
      </c>
      <c r="AR253" s="22" t="str">
        <f t="shared" si="77"/>
        <v xml:space="preserve"> </v>
      </c>
      <c r="AS253" s="27">
        <f t="shared" si="78"/>
        <v>0</v>
      </c>
    </row>
    <row r="254" spans="2:45">
      <c r="B254" s="20">
        <v>37135</v>
      </c>
      <c r="C254" s="14">
        <f t="shared" si="79"/>
        <v>244</v>
      </c>
      <c r="D254" s="2">
        <v>59</v>
      </c>
      <c r="E254" s="2">
        <v>32</v>
      </c>
      <c r="F254" s="2">
        <v>-99</v>
      </c>
      <c r="G254" s="2">
        <v>-99</v>
      </c>
      <c r="J254" s="2" t="s">
        <v>148</v>
      </c>
      <c r="K254" s="14" t="str">
        <f>Magnetic!X254</f>
        <v>W</v>
      </c>
      <c r="L254" s="14" t="str">
        <f>IF(ISNA(VLOOKUP(K254,Lookup!$F$7:$G$38,2,0)),"",VLOOKUP(K254,Lookup!$F$7:$G$38,2,0))</f>
        <v>W</v>
      </c>
      <c r="M254" s="2" t="s">
        <v>165</v>
      </c>
      <c r="N254" s="14">
        <f>IF(ISNA(VLOOKUP(M254,Lookup!$B$7:$C$160,2,0)),"",VLOOKUP(M254,Lookup!$B$7:$C$160,2,0))</f>
        <v>9</v>
      </c>
      <c r="O254" s="27">
        <f t="shared" si="60"/>
        <v>9</v>
      </c>
      <c r="P254" s="2" t="s">
        <v>165</v>
      </c>
      <c r="Q254" s="14">
        <f>IF(ISNA(VLOOKUP(P254,Lookup!$B$7:$C$160,2,0)),"",VLOOKUP(P254,Lookup!$B$7:$C$160,2,0))</f>
        <v>9</v>
      </c>
      <c r="R254" s="27">
        <f t="shared" si="61"/>
        <v>9</v>
      </c>
      <c r="S254" s="2" t="s">
        <v>189</v>
      </c>
      <c r="T254" s="2">
        <v>-99</v>
      </c>
      <c r="X254" s="2" t="s">
        <v>204</v>
      </c>
      <c r="Z254" s="27" t="s">
        <v>217</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f t="shared" si="69"/>
        <v>1</v>
      </c>
      <c r="AJ254" s="21" t="str">
        <f t="shared" si="70"/>
        <v xml:space="preserve"> </v>
      </c>
      <c r="AK254" s="21" t="str">
        <f t="shared" si="71"/>
        <v xml:space="preserve"> </v>
      </c>
      <c r="AL254" s="21" t="str">
        <f t="shared" si="72"/>
        <v xml:space="preserve"> </v>
      </c>
      <c r="AN254" s="27" t="str">
        <f t="shared" si="73"/>
        <v xml:space="preserve"> </v>
      </c>
      <c r="AO254" s="27" t="str">
        <f t="shared" si="74"/>
        <v xml:space="preserve"> </v>
      </c>
      <c r="AP254" s="27" t="str">
        <f t="shared" si="75"/>
        <v xml:space="preserve"> </v>
      </c>
      <c r="AQ254" s="27">
        <f t="shared" si="76"/>
        <v>1</v>
      </c>
      <c r="AR254" s="22" t="str">
        <f t="shared" si="77"/>
        <v xml:space="preserve"> </v>
      </c>
      <c r="AS254" s="27">
        <f t="shared" si="78"/>
        <v>1</v>
      </c>
    </row>
    <row r="255" spans="2:45">
      <c r="B255" s="2">
        <v>2</v>
      </c>
      <c r="C255" s="14">
        <f t="shared" si="79"/>
        <v>245</v>
      </c>
      <c r="D255" s="2">
        <v>60</v>
      </c>
      <c r="E255" s="2">
        <v>1</v>
      </c>
      <c r="F255" s="2">
        <v>86</v>
      </c>
      <c r="G255" s="2">
        <v>7</v>
      </c>
      <c r="H255" s="2" t="s">
        <v>42</v>
      </c>
      <c r="I255" s="2" t="s">
        <v>197</v>
      </c>
      <c r="J255" s="2" t="s">
        <v>205</v>
      </c>
      <c r="K255" s="14" t="str">
        <f>Magnetic!X255</f>
        <v>NWbN</v>
      </c>
      <c r="L255" s="14" t="str">
        <f>IF(ISNA(VLOOKUP(K255,Lookup!$F$7:$G$38,2,0)),"",VLOOKUP(K255,Lookup!$F$7:$G$38,2,0))</f>
        <v>N</v>
      </c>
      <c r="M255" s="2" t="s">
        <v>206</v>
      </c>
      <c r="N255" s="14" t="str">
        <f>IF(ISNA(VLOOKUP(M255,Lookup!$B$7:$C$160,2,0)),"",VLOOKUP(M255,Lookup!$B$7:$C$160,2,0))</f>
        <v/>
      </c>
      <c r="O255" s="27" t="str">
        <f t="shared" si="60"/>
        <v/>
      </c>
      <c r="P255" s="2" t="s">
        <v>161</v>
      </c>
      <c r="Q255" s="14">
        <f>IF(ISNA(VLOOKUP(P255,Lookup!$B$7:$C$160,2,0)),"",VLOOKUP(P255,Lookup!$B$7:$C$160,2,0))</f>
        <v>8</v>
      </c>
      <c r="R255" s="27">
        <f t="shared" si="61"/>
        <v>8</v>
      </c>
      <c r="S255" s="2" t="s">
        <v>187</v>
      </c>
      <c r="T255" s="2">
        <v>170</v>
      </c>
      <c r="Z255" s="27" t="s">
        <v>217</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f t="shared" si="68"/>
        <v>1</v>
      </c>
      <c r="AI255" s="21" t="str">
        <f t="shared" si="69"/>
        <v xml:space="preserve"> </v>
      </c>
      <c r="AJ255" s="21" t="str">
        <f t="shared" si="70"/>
        <v xml:space="preserve"> </v>
      </c>
      <c r="AK255" s="21" t="str">
        <f t="shared" si="71"/>
        <v xml:space="preserve"> </v>
      </c>
      <c r="AL255" s="21" t="str">
        <f t="shared" si="72"/>
        <v xml:space="preserve"> </v>
      </c>
      <c r="AN255" s="27">
        <f t="shared" si="73"/>
        <v>1</v>
      </c>
      <c r="AO255" s="27" t="str">
        <f t="shared" si="74"/>
        <v xml:space="preserve"> </v>
      </c>
      <c r="AP255" s="27" t="str">
        <f t="shared" si="75"/>
        <v xml:space="preserve"> </v>
      </c>
      <c r="AQ255" s="27" t="str">
        <f t="shared" si="76"/>
        <v xml:space="preserve"> </v>
      </c>
      <c r="AR255" s="22" t="str">
        <f t="shared" si="77"/>
        <v xml:space="preserve"> </v>
      </c>
      <c r="AS255" s="27">
        <f t="shared" si="78"/>
        <v>0</v>
      </c>
    </row>
    <row r="256" spans="2:45">
      <c r="B256" s="2">
        <v>3</v>
      </c>
      <c r="C256" s="14">
        <f t="shared" si="79"/>
        <v>246</v>
      </c>
      <c r="D256" s="2">
        <v>61</v>
      </c>
      <c r="E256" s="2">
        <v>48</v>
      </c>
      <c r="F256" s="2">
        <v>82</v>
      </c>
      <c r="G256" s="2">
        <v>37</v>
      </c>
      <c r="H256" s="2" t="s">
        <v>42</v>
      </c>
      <c r="I256" s="2" t="s">
        <v>197</v>
      </c>
      <c r="J256" s="2" t="s">
        <v>148</v>
      </c>
      <c r="K256" s="14" t="str">
        <f>Magnetic!X256</f>
        <v>W</v>
      </c>
      <c r="L256" s="14" t="str">
        <f>IF(ISNA(VLOOKUP(K256,Lookup!$F$7:$G$38,2,0)),"",VLOOKUP(K256,Lookup!$F$7:$G$38,2,0))</f>
        <v>W</v>
      </c>
      <c r="M256" s="2" t="s">
        <v>160</v>
      </c>
      <c r="N256" s="14">
        <f>IF(ISNA(VLOOKUP(M256,Lookup!$B$7:$C$160,2,0)),"",VLOOKUP(M256,Lookup!$B$7:$C$160,2,0))</f>
        <v>5</v>
      </c>
      <c r="O256" s="27">
        <f t="shared" si="60"/>
        <v>5</v>
      </c>
      <c r="P256" s="2" t="s">
        <v>160</v>
      </c>
      <c r="Q256" s="14">
        <f>IF(ISNA(VLOOKUP(P256,Lookup!$B$7:$C$160,2,0)),"",VLOOKUP(P256,Lookup!$B$7:$C$160,2,0))</f>
        <v>5</v>
      </c>
      <c r="R256" s="27">
        <f t="shared" si="61"/>
        <v>5</v>
      </c>
      <c r="S256" s="2" t="s">
        <v>189</v>
      </c>
      <c r="T256" s="2">
        <v>148</v>
      </c>
      <c r="U256" s="2">
        <v>1</v>
      </c>
      <c r="Z256" s="27" t="s">
        <v>220</v>
      </c>
      <c r="AB256" s="21" t="str">
        <f t="shared" si="62"/>
        <v xml:space="preserve"> </v>
      </c>
      <c r="AC256" s="21" t="str">
        <f t="shared" si="63"/>
        <v xml:space="preserve"> </v>
      </c>
      <c r="AD256" s="21" t="str">
        <f t="shared" si="64"/>
        <v xml:space="preserve"> </v>
      </c>
      <c r="AE256" s="21">
        <f t="shared" si="65"/>
        <v>1</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7" t="str">
        <f t="shared" si="73"/>
        <v xml:space="preserve"> </v>
      </c>
      <c r="AO256" s="27" t="str">
        <f t="shared" si="74"/>
        <v xml:space="preserve"> </v>
      </c>
      <c r="AP256" s="27" t="str">
        <f t="shared" si="75"/>
        <v xml:space="preserve"> </v>
      </c>
      <c r="AQ256" s="27">
        <f t="shared" si="76"/>
        <v>1</v>
      </c>
      <c r="AR256" s="22" t="str">
        <f t="shared" si="77"/>
        <v xml:space="preserve"> </v>
      </c>
      <c r="AS256" s="27">
        <f t="shared" si="78"/>
        <v>0</v>
      </c>
    </row>
    <row r="257" spans="2:45">
      <c r="B257" s="2">
        <v>4</v>
      </c>
      <c r="C257" s="14">
        <f t="shared" si="79"/>
        <v>247</v>
      </c>
      <c r="D257" s="2">
        <v>-99</v>
      </c>
      <c r="E257" s="2">
        <v>-99</v>
      </c>
      <c r="F257" s="2">
        <v>-99</v>
      </c>
      <c r="G257" s="2">
        <v>-99</v>
      </c>
      <c r="J257" s="2" t="s">
        <v>145</v>
      </c>
      <c r="K257" s="14" t="str">
        <f>Magnetic!X257</f>
        <v>NW</v>
      </c>
      <c r="L257" s="14" t="str">
        <f>IF(ISNA(VLOOKUP(K257,Lookup!$F$7:$G$38,2,0)),"",VLOOKUP(K257,Lookup!$F$7:$G$38,2,0))</f>
        <v>W</v>
      </c>
      <c r="M257" s="2" t="s">
        <v>159</v>
      </c>
      <c r="N257" s="14">
        <f>IF(ISNA(VLOOKUP(M257,Lookup!$B$7:$C$160,2,0)),"",VLOOKUP(M257,Lookup!$B$7:$C$160,2,0))</f>
        <v>4</v>
      </c>
      <c r="O257" s="27">
        <f t="shared" si="60"/>
        <v>4</v>
      </c>
      <c r="P257" s="2" t="s">
        <v>158</v>
      </c>
      <c r="Q257" s="14">
        <f>IF(ISNA(VLOOKUP(P257,Lookup!$B$7:$C$160,2,0)),"",VLOOKUP(P257,Lookup!$B$7:$C$160,2,0))</f>
        <v>4</v>
      </c>
      <c r="R257" s="27">
        <f t="shared" si="61"/>
        <v>4</v>
      </c>
      <c r="S257" s="2" t="s">
        <v>189</v>
      </c>
      <c r="T257" s="2">
        <v>-99</v>
      </c>
      <c r="Z257" s="27" t="s">
        <v>220</v>
      </c>
      <c r="AB257" s="21" t="str">
        <f t="shared" si="62"/>
        <v xml:space="preserve"> </v>
      </c>
      <c r="AC257" s="21" t="str">
        <f t="shared" si="63"/>
        <v xml:space="preserve"> </v>
      </c>
      <c r="AD257" s="21">
        <f t="shared" si="64"/>
        <v>1</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27" t="str">
        <f t="shared" si="73"/>
        <v xml:space="preserve"> </v>
      </c>
      <c r="AO257" s="27" t="str">
        <f t="shared" si="74"/>
        <v xml:space="preserve"> </v>
      </c>
      <c r="AP257" s="27" t="str">
        <f t="shared" si="75"/>
        <v xml:space="preserve"> </v>
      </c>
      <c r="AQ257" s="27">
        <f t="shared" si="76"/>
        <v>1</v>
      </c>
      <c r="AR257" s="22" t="str">
        <f t="shared" si="77"/>
        <v xml:space="preserve"> </v>
      </c>
      <c r="AS257" s="27">
        <f t="shared" si="78"/>
        <v>0</v>
      </c>
    </row>
    <row r="258" spans="2:45">
      <c r="B258" s="2">
        <v>5</v>
      </c>
      <c r="C258" s="14">
        <f t="shared" si="79"/>
        <v>248</v>
      </c>
      <c r="D258" s="2">
        <v>62</v>
      </c>
      <c r="E258" s="2">
        <v>53</v>
      </c>
      <c r="F258" s="2">
        <v>73</v>
      </c>
      <c r="G258" s="2">
        <v>50</v>
      </c>
      <c r="H258" s="2" t="s">
        <v>42</v>
      </c>
      <c r="I258" s="2" t="s">
        <v>197</v>
      </c>
      <c r="J258" s="2" t="s">
        <v>207</v>
      </c>
      <c r="K258" s="14" t="str">
        <f>Magnetic!X258</f>
        <v>WbS</v>
      </c>
      <c r="L258" s="14" t="str">
        <f>IF(ISNA(VLOOKUP(K258,Lookup!$F$7:$G$38,2,0)),"",VLOOKUP(K258,Lookup!$F$7:$G$38,2,0))</f>
        <v>W</v>
      </c>
      <c r="M258" s="2" t="s">
        <v>162</v>
      </c>
      <c r="N258" s="14" t="str">
        <f>IF(ISNA(VLOOKUP(M258,Lookup!$B$7:$C$160,2,0)),"",VLOOKUP(M258,Lookup!$B$7:$C$160,2,0))</f>
        <v/>
      </c>
      <c r="O258" s="27" t="str">
        <f t="shared" si="60"/>
        <v/>
      </c>
      <c r="P258" s="2" t="s">
        <v>160</v>
      </c>
      <c r="Q258" s="14">
        <f>IF(ISNA(VLOOKUP(P258,Lookup!$B$7:$C$160,2,0)),"",VLOOKUP(P258,Lookup!$B$7:$C$160,2,0))</f>
        <v>5</v>
      </c>
      <c r="R258" s="27">
        <f t="shared" si="61"/>
        <v>5</v>
      </c>
      <c r="S258" s="2" t="s">
        <v>188</v>
      </c>
      <c r="T258" s="2">
        <v>32</v>
      </c>
      <c r="U258" s="2">
        <v>1</v>
      </c>
      <c r="Z258" s="27" t="s">
        <v>225</v>
      </c>
      <c r="AB258" s="21" t="str">
        <f t="shared" si="62"/>
        <v xml:space="preserve"> </v>
      </c>
      <c r="AC258" s="21" t="str">
        <f t="shared" si="63"/>
        <v xml:space="preserve"> </v>
      </c>
      <c r="AD258" s="21" t="str">
        <f t="shared" si="64"/>
        <v xml:space="preserve"> </v>
      </c>
      <c r="AE258" s="21">
        <f t="shared" si="65"/>
        <v>1</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7" t="str">
        <f t="shared" si="73"/>
        <v xml:space="preserve"> </v>
      </c>
      <c r="AO258" s="27" t="str">
        <f t="shared" si="74"/>
        <v xml:space="preserve"> </v>
      </c>
      <c r="AP258" s="27" t="str">
        <f t="shared" si="75"/>
        <v xml:space="preserve"> </v>
      </c>
      <c r="AQ258" s="27">
        <f t="shared" si="76"/>
        <v>1</v>
      </c>
      <c r="AR258" s="22" t="str">
        <f t="shared" si="77"/>
        <v xml:space="preserve"> </v>
      </c>
      <c r="AS258" s="27">
        <f t="shared" si="78"/>
        <v>0</v>
      </c>
    </row>
    <row r="259" spans="2:45">
      <c r="B259" s="2">
        <v>6</v>
      </c>
      <c r="C259" s="14">
        <f t="shared" si="79"/>
        <v>249</v>
      </c>
      <c r="D259" s="2">
        <v>62</v>
      </c>
      <c r="E259" s="2">
        <v>53</v>
      </c>
      <c r="F259" s="2">
        <v>72</v>
      </c>
      <c r="G259" s="2">
        <v>55</v>
      </c>
      <c r="H259" s="2" t="s">
        <v>42</v>
      </c>
      <c r="I259" s="2" t="s">
        <v>197</v>
      </c>
      <c r="J259" s="2" t="s">
        <v>196</v>
      </c>
      <c r="K259" s="14" t="str">
        <f>Magnetic!X259</f>
        <v>SbW</v>
      </c>
      <c r="L259" s="14" t="str">
        <f>IF(ISNA(VLOOKUP(K259,Lookup!$F$7:$G$38,2,0)),"",VLOOKUP(K259,Lookup!$F$7:$G$38,2,0))</f>
        <v>S</v>
      </c>
      <c r="M259" s="2" t="s">
        <v>206</v>
      </c>
      <c r="N259" s="14" t="str">
        <f>IF(ISNA(VLOOKUP(M259,Lookup!$B$7:$C$160,2,0)),"",VLOOKUP(M259,Lookup!$B$7:$C$160,2,0))</f>
        <v/>
      </c>
      <c r="O259" s="27" t="str">
        <f t="shared" si="60"/>
        <v/>
      </c>
      <c r="P259" s="2" t="s">
        <v>161</v>
      </c>
      <c r="Q259" s="14">
        <f>IF(ISNA(VLOOKUP(P259,Lookup!$B$7:$C$160,2,0)),"",VLOOKUP(P259,Lookup!$B$7:$C$160,2,0))</f>
        <v>8</v>
      </c>
      <c r="R259" s="27">
        <f t="shared" si="61"/>
        <v>8</v>
      </c>
      <c r="S259" s="2" t="s">
        <v>188</v>
      </c>
      <c r="T259" s="2">
        <v>26</v>
      </c>
      <c r="U259" s="2">
        <v>1</v>
      </c>
      <c r="Y259" s="2" t="s">
        <v>208</v>
      </c>
      <c r="Z259" s="27" t="s">
        <v>225</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f t="shared" si="68"/>
        <v>1</v>
      </c>
      <c r="AI259" s="21" t="str">
        <f t="shared" si="69"/>
        <v xml:space="preserve"> </v>
      </c>
      <c r="AJ259" s="21" t="str">
        <f t="shared" si="70"/>
        <v xml:space="preserve"> </v>
      </c>
      <c r="AK259" s="21" t="str">
        <f t="shared" si="71"/>
        <v xml:space="preserve"> </v>
      </c>
      <c r="AL259" s="21" t="str">
        <f t="shared" si="72"/>
        <v xml:space="preserve"> </v>
      </c>
      <c r="AN259" s="27" t="str">
        <f t="shared" si="73"/>
        <v xml:space="preserve"> </v>
      </c>
      <c r="AO259" s="27" t="str">
        <f t="shared" si="74"/>
        <v xml:space="preserve"> </v>
      </c>
      <c r="AP259" s="27">
        <f t="shared" si="75"/>
        <v>1</v>
      </c>
      <c r="AQ259" s="27" t="str">
        <f t="shared" si="76"/>
        <v xml:space="preserve"> </v>
      </c>
      <c r="AR259" s="22" t="str">
        <f t="shared" si="77"/>
        <v xml:space="preserve"> </v>
      </c>
      <c r="AS259" s="27">
        <f t="shared" si="78"/>
        <v>0</v>
      </c>
    </row>
    <row r="260" spans="2:45">
      <c r="B260" s="2">
        <v>7</v>
      </c>
      <c r="C260" s="14">
        <f t="shared" si="79"/>
        <v>250</v>
      </c>
      <c r="D260" s="2">
        <v>62</v>
      </c>
      <c r="E260" s="2">
        <v>26</v>
      </c>
      <c r="F260" s="2">
        <v>72</v>
      </c>
      <c r="G260" s="2">
        <v>55</v>
      </c>
      <c r="H260" s="2" t="s">
        <v>42</v>
      </c>
      <c r="I260" s="2" t="s">
        <v>197</v>
      </c>
      <c r="J260" s="2" t="s">
        <v>144</v>
      </c>
      <c r="K260" s="14" t="str">
        <f>Magnetic!X260</f>
        <v>Variable</v>
      </c>
      <c r="L260" s="14" t="str">
        <f>IF(ISNA(VLOOKUP(K260,Lookup!$F$7:$G$38,2,0)),"",VLOOKUP(K260,Lookup!$F$7:$G$38,2,0))</f>
        <v/>
      </c>
      <c r="M260" s="2" t="s">
        <v>160</v>
      </c>
      <c r="N260" s="14">
        <f>IF(ISNA(VLOOKUP(M260,Lookup!$B$7:$C$160,2,0)),"",VLOOKUP(M260,Lookup!$B$7:$C$160,2,0))</f>
        <v>5</v>
      </c>
      <c r="O260" s="27">
        <f t="shared" si="60"/>
        <v>5</v>
      </c>
      <c r="P260" s="2" t="s">
        <v>160</v>
      </c>
      <c r="Q260" s="14">
        <f>IF(ISNA(VLOOKUP(P260,Lookup!$B$7:$C$160,2,0)),"",VLOOKUP(P260,Lookup!$B$7:$C$160,2,0))</f>
        <v>5</v>
      </c>
      <c r="R260" s="27">
        <f t="shared" si="61"/>
        <v>5</v>
      </c>
      <c r="S260" s="2" t="s">
        <v>191</v>
      </c>
      <c r="T260" s="2">
        <v>37</v>
      </c>
      <c r="U260" s="2">
        <v>1</v>
      </c>
      <c r="W260" s="2">
        <v>1</v>
      </c>
      <c r="Y260" s="2" t="s">
        <v>209</v>
      </c>
      <c r="Z260" s="27" t="s">
        <v>225</v>
      </c>
      <c r="AB260" s="21" t="str">
        <f t="shared" si="62"/>
        <v xml:space="preserve"> </v>
      </c>
      <c r="AC260" s="21" t="str">
        <f t="shared" si="63"/>
        <v xml:space="preserve"> </v>
      </c>
      <c r="AD260" s="21" t="str">
        <f t="shared" si="64"/>
        <v xml:space="preserve"> </v>
      </c>
      <c r="AE260" s="21">
        <f t="shared" si="65"/>
        <v>1</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27" t="str">
        <f t="shared" si="73"/>
        <v xml:space="preserve"> </v>
      </c>
      <c r="AO260" s="27" t="str">
        <f t="shared" si="74"/>
        <v xml:space="preserve"> </v>
      </c>
      <c r="AP260" s="27" t="str">
        <f t="shared" si="75"/>
        <v xml:space="preserve"> </v>
      </c>
      <c r="AQ260" s="27" t="str">
        <f t="shared" si="76"/>
        <v xml:space="preserve"> </v>
      </c>
      <c r="AR260" s="22" t="str">
        <f t="shared" si="77"/>
        <v xml:space="preserve"> </v>
      </c>
      <c r="AS260" s="27">
        <f t="shared" si="78"/>
        <v>0</v>
      </c>
    </row>
    <row r="261" spans="2:45">
      <c r="B261" s="2">
        <v>8</v>
      </c>
      <c r="C261" s="14">
        <f t="shared" si="79"/>
        <v>251</v>
      </c>
      <c r="D261" s="2">
        <v>62</v>
      </c>
      <c r="E261" s="2">
        <v>34</v>
      </c>
      <c r="F261" s="2">
        <v>71</v>
      </c>
      <c r="G261" s="2">
        <v>43</v>
      </c>
      <c r="H261" s="2" t="s">
        <v>42</v>
      </c>
      <c r="I261" s="2" t="s">
        <v>197</v>
      </c>
      <c r="J261" s="2" t="s">
        <v>150</v>
      </c>
      <c r="K261" s="14" t="str">
        <f>Magnetic!X261</f>
        <v>SWbS</v>
      </c>
      <c r="L261" s="14" t="str">
        <f>IF(ISNA(VLOOKUP(K261,Lookup!$F$7:$G$38,2,0)),"",VLOOKUP(K261,Lookup!$F$7:$G$38,2,0))</f>
        <v>S</v>
      </c>
      <c r="M261" s="2" t="s">
        <v>162</v>
      </c>
      <c r="N261" s="14" t="str">
        <f>IF(ISNA(VLOOKUP(M261,Lookup!$B$7:$C$160,2,0)),"",VLOOKUP(M261,Lookup!$B$7:$C$160,2,0))</f>
        <v/>
      </c>
      <c r="O261" s="27" t="str">
        <f t="shared" si="60"/>
        <v/>
      </c>
      <c r="P261" s="2" t="s">
        <v>162</v>
      </c>
      <c r="Q261" s="14" t="str">
        <f>IF(ISNA(VLOOKUP(P261,Lookup!$B$7:$C$160,2,0)),"",VLOOKUP(P261,Lookup!$B$7:$C$160,2,0))</f>
        <v/>
      </c>
      <c r="R261" s="27" t="str">
        <f t="shared" si="61"/>
        <v/>
      </c>
      <c r="S261" s="2" t="s">
        <v>189</v>
      </c>
      <c r="T261" s="2">
        <v>35</v>
      </c>
      <c r="U261" s="2">
        <v>1</v>
      </c>
      <c r="Z261" s="27" t="s">
        <v>225</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27" t="str">
        <f t="shared" si="73"/>
        <v xml:space="preserve"> </v>
      </c>
      <c r="AO261" s="27" t="str">
        <f t="shared" si="74"/>
        <v xml:space="preserve"> </v>
      </c>
      <c r="AP261" s="27">
        <f t="shared" si="75"/>
        <v>1</v>
      </c>
      <c r="AQ261" s="27" t="str">
        <f t="shared" si="76"/>
        <v xml:space="preserve"> </v>
      </c>
      <c r="AR261" s="22" t="str">
        <f t="shared" si="77"/>
        <v xml:space="preserve"> </v>
      </c>
      <c r="AS261" s="27">
        <f t="shared" si="78"/>
        <v>0</v>
      </c>
    </row>
    <row r="262" spans="2:45">
      <c r="B262" s="2">
        <v>9</v>
      </c>
      <c r="C262" s="14">
        <f t="shared" si="79"/>
        <v>252</v>
      </c>
      <c r="D262" s="2">
        <v>62</v>
      </c>
      <c r="E262" s="2">
        <v>3</v>
      </c>
      <c r="F262" s="2">
        <v>71</v>
      </c>
      <c r="G262" s="2">
        <v>7</v>
      </c>
      <c r="H262" s="2" t="s">
        <v>42</v>
      </c>
      <c r="I262" s="2" t="s">
        <v>197</v>
      </c>
      <c r="J262" s="2" t="s">
        <v>144</v>
      </c>
      <c r="K262" s="14" t="str">
        <f>Magnetic!X262</f>
        <v>Variable</v>
      </c>
      <c r="L262" s="14" t="str">
        <f>IF(ISNA(VLOOKUP(K262,Lookup!$F$7:$G$38,2,0)),"",VLOOKUP(K262,Lookup!$F$7:$G$38,2,0))</f>
        <v/>
      </c>
      <c r="M262" s="2" t="s">
        <v>160</v>
      </c>
      <c r="N262" s="14">
        <f>IF(ISNA(VLOOKUP(M262,Lookup!$B$7:$C$160,2,0)),"",VLOOKUP(M262,Lookup!$B$7:$C$160,2,0))</f>
        <v>5</v>
      </c>
      <c r="O262" s="27">
        <f t="shared" si="60"/>
        <v>5</v>
      </c>
      <c r="P262" s="2" t="s">
        <v>160</v>
      </c>
      <c r="Q262" s="14">
        <f>IF(ISNA(VLOOKUP(P262,Lookup!$B$7:$C$160,2,0)),"",VLOOKUP(P262,Lookup!$B$7:$C$160,2,0))</f>
        <v>5</v>
      </c>
      <c r="R262" s="27">
        <f t="shared" si="61"/>
        <v>5</v>
      </c>
      <c r="S262" s="2" t="s">
        <v>189</v>
      </c>
      <c r="T262" s="2">
        <v>30</v>
      </c>
      <c r="Z262" s="27" t="s">
        <v>225</v>
      </c>
      <c r="AB262" s="21" t="str">
        <f t="shared" si="62"/>
        <v xml:space="preserve"> </v>
      </c>
      <c r="AC262" s="21" t="str">
        <f t="shared" si="63"/>
        <v xml:space="preserve"> </v>
      </c>
      <c r="AD262" s="21" t="str">
        <f t="shared" si="64"/>
        <v xml:space="preserve"> </v>
      </c>
      <c r="AE262" s="21">
        <f t="shared" si="65"/>
        <v>1</v>
      </c>
      <c r="AF262" s="21" t="str">
        <f t="shared" si="66"/>
        <v xml:space="preserve"> </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27" t="str">
        <f t="shared" si="73"/>
        <v xml:space="preserve"> </v>
      </c>
      <c r="AO262" s="27" t="str">
        <f t="shared" si="74"/>
        <v xml:space="preserve"> </v>
      </c>
      <c r="AP262" s="27" t="str">
        <f t="shared" si="75"/>
        <v xml:space="preserve"> </v>
      </c>
      <c r="AQ262" s="27" t="str">
        <f t="shared" si="76"/>
        <v xml:space="preserve"> </v>
      </c>
      <c r="AR262" s="22" t="str">
        <f t="shared" si="77"/>
        <v xml:space="preserve"> </v>
      </c>
      <c r="AS262" s="27">
        <f t="shared" si="78"/>
        <v>0</v>
      </c>
    </row>
    <row r="263" spans="2:45">
      <c r="B263" s="2">
        <v>10</v>
      </c>
      <c r="C263" s="14">
        <f t="shared" si="79"/>
        <v>253</v>
      </c>
      <c r="D263" s="2">
        <v>61</v>
      </c>
      <c r="E263" s="2">
        <v>50</v>
      </c>
      <c r="F263" s="2">
        <v>70</v>
      </c>
      <c r="G263" s="2">
        <v>8</v>
      </c>
      <c r="H263" s="2" t="s">
        <v>42</v>
      </c>
      <c r="I263" s="2" t="s">
        <v>197</v>
      </c>
      <c r="J263" s="2" t="s">
        <v>144</v>
      </c>
      <c r="K263" s="14" t="str">
        <f>Magnetic!X263</f>
        <v>Variable</v>
      </c>
      <c r="L263" s="14" t="str">
        <f>IF(ISNA(VLOOKUP(K263,Lookup!$F$7:$G$38,2,0)),"",VLOOKUP(K263,Lookup!$F$7:$G$38,2,0))</f>
        <v/>
      </c>
      <c r="M263" s="2" t="s">
        <v>162</v>
      </c>
      <c r="N263" s="14" t="str">
        <f>IF(ISNA(VLOOKUP(M263,Lookup!$B$7:$C$160,2,0)),"",VLOOKUP(M263,Lookup!$B$7:$C$160,2,0))</f>
        <v/>
      </c>
      <c r="O263" s="27" t="str">
        <f t="shared" si="60"/>
        <v/>
      </c>
      <c r="P263" s="2" t="s">
        <v>162</v>
      </c>
      <c r="Q263" s="14" t="str">
        <f>IF(ISNA(VLOOKUP(P263,Lookup!$B$7:$C$160,2,0)),"",VLOOKUP(P263,Lookup!$B$7:$C$160,2,0))</f>
        <v/>
      </c>
      <c r="R263" s="27" t="str">
        <f t="shared" si="61"/>
        <v/>
      </c>
      <c r="S263" s="2" t="s">
        <v>189</v>
      </c>
      <c r="T263" s="2">
        <v>30</v>
      </c>
      <c r="W263" s="2">
        <v>1</v>
      </c>
      <c r="Z263" s="27" t="s">
        <v>225</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27" t="str">
        <f t="shared" si="73"/>
        <v xml:space="preserve"> </v>
      </c>
      <c r="AO263" s="27" t="str">
        <f t="shared" si="74"/>
        <v xml:space="preserve"> </v>
      </c>
      <c r="AP263" s="27" t="str">
        <f t="shared" si="75"/>
        <v xml:space="preserve"> </v>
      </c>
      <c r="AQ263" s="27" t="str">
        <f t="shared" si="76"/>
        <v xml:space="preserve"> </v>
      </c>
      <c r="AR263" s="22" t="str">
        <f t="shared" si="77"/>
        <v xml:space="preserve"> </v>
      </c>
      <c r="AS263" s="27">
        <f t="shared" si="78"/>
        <v>0</v>
      </c>
    </row>
    <row r="264" spans="2:45">
      <c r="B264" s="2">
        <v>11</v>
      </c>
      <c r="C264" s="14">
        <f t="shared" si="79"/>
        <v>254</v>
      </c>
      <c r="D264" s="2">
        <v>61</v>
      </c>
      <c r="E264" s="2">
        <v>18</v>
      </c>
      <c r="F264" s="2">
        <v>66</v>
      </c>
      <c r="G264" s="2">
        <v>22</v>
      </c>
      <c r="H264" s="2" t="s">
        <v>42</v>
      </c>
      <c r="I264" s="2" t="s">
        <v>197</v>
      </c>
      <c r="J264" s="2" t="s">
        <v>210</v>
      </c>
      <c r="K264" s="14" t="str">
        <f>Magnetic!X264</f>
        <v>NbE</v>
      </c>
      <c r="L264" s="14" t="str">
        <f>IF(ISNA(VLOOKUP(K264,Lookup!$F$7:$G$38,2,0)),"",VLOOKUP(K264,Lookup!$F$7:$G$38,2,0))</f>
        <v>N</v>
      </c>
      <c r="M264" s="2" t="s">
        <v>162</v>
      </c>
      <c r="N264" s="14" t="str">
        <f>IF(ISNA(VLOOKUP(M264,Lookup!$B$7:$C$160,2,0)),"",VLOOKUP(M264,Lookup!$B$7:$C$160,2,0))</f>
        <v/>
      </c>
      <c r="O264" s="27" t="str">
        <f t="shared" si="60"/>
        <v/>
      </c>
      <c r="P264" s="2" t="s">
        <v>160</v>
      </c>
      <c r="Q264" s="14">
        <f>IF(ISNA(VLOOKUP(P264,Lookup!$B$7:$C$160,2,0)),"",VLOOKUP(P264,Lookup!$B$7:$C$160,2,0))</f>
        <v>5</v>
      </c>
      <c r="R264" s="27">
        <f t="shared" si="61"/>
        <v>5</v>
      </c>
      <c r="S264" s="2" t="s">
        <v>188</v>
      </c>
      <c r="T264" s="2">
        <v>113</v>
      </c>
      <c r="U264" s="2">
        <v>1</v>
      </c>
      <c r="Z264" s="27" t="s">
        <v>225</v>
      </c>
      <c r="AB264" s="21" t="str">
        <f t="shared" si="62"/>
        <v xml:space="preserve"> </v>
      </c>
      <c r="AC264" s="21" t="str">
        <f t="shared" si="63"/>
        <v xml:space="preserve"> </v>
      </c>
      <c r="AD264" s="21" t="str">
        <f t="shared" si="64"/>
        <v xml:space="preserve"> </v>
      </c>
      <c r="AE264" s="21">
        <f t="shared" si="65"/>
        <v>1</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27">
        <f t="shared" si="73"/>
        <v>1</v>
      </c>
      <c r="AO264" s="27" t="str">
        <f t="shared" si="74"/>
        <v xml:space="preserve"> </v>
      </c>
      <c r="AP264" s="27" t="str">
        <f t="shared" si="75"/>
        <v xml:space="preserve"> </v>
      </c>
      <c r="AQ264" s="27" t="str">
        <f t="shared" si="76"/>
        <v xml:space="preserve"> </v>
      </c>
      <c r="AR264" s="22" t="str">
        <f t="shared" si="77"/>
        <v xml:space="preserve"> </v>
      </c>
      <c r="AS264" s="27">
        <f t="shared" si="78"/>
        <v>0</v>
      </c>
    </row>
    <row r="265" spans="2:45">
      <c r="B265" s="2">
        <v>12</v>
      </c>
      <c r="C265" s="14">
        <f t="shared" si="79"/>
        <v>255</v>
      </c>
      <c r="D265" s="18">
        <v>61</v>
      </c>
      <c r="E265" s="18">
        <v>6</v>
      </c>
      <c r="F265" s="18">
        <v>61</v>
      </c>
      <c r="G265" s="18">
        <v>20</v>
      </c>
      <c r="H265" s="18" t="s">
        <v>42</v>
      </c>
      <c r="I265" s="2" t="s">
        <v>197</v>
      </c>
      <c r="J265" s="18" t="s">
        <v>138</v>
      </c>
      <c r="K265" s="14" t="str">
        <f>Magnetic!X265</f>
        <v>SW</v>
      </c>
      <c r="L265" s="14" t="str">
        <f>IF(ISNA(VLOOKUP(K265,Lookup!$F$7:$G$38,2,0)),"",VLOOKUP(K265,Lookup!$F$7:$G$38,2,0))</f>
        <v>S</v>
      </c>
      <c r="M265" s="2" t="s">
        <v>161</v>
      </c>
      <c r="N265" s="14">
        <f>IF(ISNA(VLOOKUP(M265,Lookup!$B$7:$C$160,2,0)),"",VLOOKUP(M265,Lookup!$B$7:$C$160,2,0))</f>
        <v>8</v>
      </c>
      <c r="O265" s="27">
        <f t="shared" si="60"/>
        <v>8</v>
      </c>
      <c r="P265" s="18" t="s">
        <v>161</v>
      </c>
      <c r="Q265" s="14">
        <f>IF(ISNA(VLOOKUP(P265,Lookup!$B$7:$C$160,2,0)),"",VLOOKUP(P265,Lookup!$B$7:$C$160,2,0))</f>
        <v>8</v>
      </c>
      <c r="R265" s="27">
        <f t="shared" si="61"/>
        <v>8</v>
      </c>
      <c r="S265" s="2" t="s">
        <v>188</v>
      </c>
      <c r="T265" s="2">
        <v>147</v>
      </c>
      <c r="U265" s="18"/>
      <c r="W265" s="18">
        <v>1</v>
      </c>
      <c r="X265" s="18" t="s">
        <v>180</v>
      </c>
      <c r="Z265" s="27" t="s">
        <v>224</v>
      </c>
      <c r="AB265" s="21" t="str">
        <f t="shared" si="62"/>
        <v xml:space="preserve"> </v>
      </c>
      <c r="AC265" s="21" t="str">
        <f t="shared" si="63"/>
        <v xml:space="preserve"> </v>
      </c>
      <c r="AD265" s="21" t="str">
        <f t="shared" si="64"/>
        <v xml:space="preserve"> </v>
      </c>
      <c r="AE265" s="21" t="str">
        <f t="shared" si="65"/>
        <v xml:space="preserve"> </v>
      </c>
      <c r="AF265" s="21" t="str">
        <f t="shared" si="66"/>
        <v xml:space="preserve"> </v>
      </c>
      <c r="AG265" s="21" t="str">
        <f t="shared" si="67"/>
        <v xml:space="preserve"> </v>
      </c>
      <c r="AH265" s="21">
        <f t="shared" si="68"/>
        <v>1</v>
      </c>
      <c r="AI265" s="21" t="str">
        <f t="shared" si="69"/>
        <v xml:space="preserve"> </v>
      </c>
      <c r="AJ265" s="21" t="str">
        <f t="shared" si="70"/>
        <v xml:space="preserve"> </v>
      </c>
      <c r="AK265" s="21" t="str">
        <f t="shared" si="71"/>
        <v xml:space="preserve"> </v>
      </c>
      <c r="AL265" s="21" t="str">
        <f t="shared" si="72"/>
        <v xml:space="preserve"> </v>
      </c>
      <c r="AN265" s="27" t="str">
        <f t="shared" si="73"/>
        <v xml:space="preserve"> </v>
      </c>
      <c r="AO265" s="27" t="str">
        <f t="shared" si="74"/>
        <v xml:space="preserve"> </v>
      </c>
      <c r="AP265" s="27">
        <f t="shared" si="75"/>
        <v>1</v>
      </c>
      <c r="AQ265" s="27" t="str">
        <f t="shared" si="76"/>
        <v xml:space="preserve"> </v>
      </c>
      <c r="AR265" s="22" t="str">
        <f t="shared" si="77"/>
        <v xml:space="preserve"> </v>
      </c>
      <c r="AS265" s="27">
        <f t="shared" si="78"/>
        <v>0</v>
      </c>
    </row>
    <row r="266" spans="2:45">
      <c r="B266" s="2">
        <v>13</v>
      </c>
      <c r="C266" s="14">
        <f t="shared" si="79"/>
        <v>256</v>
      </c>
      <c r="D266" s="18">
        <v>61</v>
      </c>
      <c r="E266" s="18">
        <v>24</v>
      </c>
      <c r="F266" s="18">
        <v>56</v>
      </c>
      <c r="G266" s="18">
        <v>58</v>
      </c>
      <c r="H266" s="18" t="s">
        <v>42</v>
      </c>
      <c r="I266" s="2" t="s">
        <v>197</v>
      </c>
      <c r="J266" s="18" t="s">
        <v>145</v>
      </c>
      <c r="K266" s="14" t="str">
        <f>Magnetic!X266</f>
        <v>NWbN</v>
      </c>
      <c r="L266" s="14" t="str">
        <f>IF(ISNA(VLOOKUP(K266,Lookup!$F$7:$G$38,2,0)),"",VLOOKUP(K266,Lookup!$F$7:$G$38,2,0))</f>
        <v>N</v>
      </c>
      <c r="M266" s="2" t="s">
        <v>166</v>
      </c>
      <c r="N266" s="14" t="str">
        <f>IF(ISNA(VLOOKUP(M266,Lookup!$B$7:$C$160,2,0)),"",VLOOKUP(M266,Lookup!$B$7:$C$160,2,0))</f>
        <v/>
      </c>
      <c r="O266" s="27" t="str">
        <f t="shared" si="60"/>
        <v/>
      </c>
      <c r="P266" s="18" t="s">
        <v>160</v>
      </c>
      <c r="Q266" s="14">
        <f>IF(ISNA(VLOOKUP(P266,Lookup!$B$7:$C$160,2,0)),"",VLOOKUP(P266,Lookup!$B$7:$C$160,2,0))</f>
        <v>5</v>
      </c>
      <c r="R266" s="27">
        <f t="shared" si="61"/>
        <v>5</v>
      </c>
      <c r="S266" s="2" t="s">
        <v>189</v>
      </c>
      <c r="T266" s="2">
        <v>135</v>
      </c>
      <c r="U266" s="18">
        <v>1</v>
      </c>
      <c r="W266" s="18"/>
      <c r="X266" s="18"/>
      <c r="Z266" s="27" t="s">
        <v>224</v>
      </c>
      <c r="AB266" s="21" t="str">
        <f t="shared" si="62"/>
        <v xml:space="preserve"> </v>
      </c>
      <c r="AC266" s="21" t="str">
        <f t="shared" si="63"/>
        <v xml:space="preserve"> </v>
      </c>
      <c r="AD266" s="21" t="str">
        <f t="shared" si="64"/>
        <v xml:space="preserve"> </v>
      </c>
      <c r="AE266" s="21">
        <f t="shared" si="65"/>
        <v>1</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27">
        <f t="shared" si="73"/>
        <v>1</v>
      </c>
      <c r="AO266" s="27" t="str">
        <f t="shared" si="74"/>
        <v xml:space="preserve"> </v>
      </c>
      <c r="AP266" s="27" t="str">
        <f t="shared" si="75"/>
        <v xml:space="preserve"> </v>
      </c>
      <c r="AQ266" s="27" t="str">
        <f t="shared" si="76"/>
        <v xml:space="preserve"> </v>
      </c>
      <c r="AR266" s="22" t="str">
        <f t="shared" si="77"/>
        <v xml:space="preserve"> </v>
      </c>
      <c r="AS266" s="27">
        <f t="shared" si="78"/>
        <v>0</v>
      </c>
    </row>
    <row r="267" spans="2:45">
      <c r="B267" s="2">
        <v>14</v>
      </c>
      <c r="C267" s="14">
        <f t="shared" si="79"/>
        <v>257</v>
      </c>
      <c r="D267" s="18">
        <v>59</v>
      </c>
      <c r="E267" s="18">
        <v>37</v>
      </c>
      <c r="F267" s="18">
        <v>52</v>
      </c>
      <c r="G267" s="18">
        <v>2</v>
      </c>
      <c r="H267" s="18" t="s">
        <v>42</v>
      </c>
      <c r="I267" s="2" t="s">
        <v>197</v>
      </c>
      <c r="J267" s="18" t="s">
        <v>147</v>
      </c>
      <c r="K267" s="14" t="str">
        <f>Magnetic!X267</f>
        <v>NbW</v>
      </c>
      <c r="L267" s="14" t="str">
        <f>IF(ISNA(VLOOKUP(K267,Lookup!$F$7:$G$38,2,0)),"",VLOOKUP(K267,Lookup!$F$7:$G$38,2,0))</f>
        <v>N</v>
      </c>
      <c r="M267" s="2" t="s">
        <v>166</v>
      </c>
      <c r="N267" s="14" t="str">
        <f>IF(ISNA(VLOOKUP(M267,Lookup!$B$7:$C$160,2,0)),"",VLOOKUP(M267,Lookup!$B$7:$C$160,2,0))</f>
        <v/>
      </c>
      <c r="O267" s="27" t="str">
        <f t="shared" si="60"/>
        <v/>
      </c>
      <c r="P267" s="18" t="s">
        <v>166</v>
      </c>
      <c r="Q267" s="14" t="str">
        <f>IF(ISNA(VLOOKUP(P267,Lookup!$B$7:$C$160,2,0)),"",VLOOKUP(P267,Lookup!$B$7:$C$160,2,0))</f>
        <v/>
      </c>
      <c r="R267" s="27" t="str">
        <f t="shared" si="61"/>
        <v/>
      </c>
      <c r="S267" s="2" t="s">
        <v>166</v>
      </c>
      <c r="T267" s="2">
        <v>156</v>
      </c>
      <c r="U267" s="18">
        <v>1</v>
      </c>
      <c r="W267" s="18"/>
      <c r="X267" s="18"/>
      <c r="Z267" s="27" t="s">
        <v>224</v>
      </c>
      <c r="AB267" s="21" t="str">
        <f t="shared" si="62"/>
        <v xml:space="preserve"> </v>
      </c>
      <c r="AC267" s="21" t="str">
        <f t="shared" si="63"/>
        <v xml:space="preserve"> </v>
      </c>
      <c r="AD267" s="21" t="str">
        <f t="shared" si="64"/>
        <v xml:space="preserve"> </v>
      </c>
      <c r="AE267" s="21" t="str">
        <f t="shared" si="65"/>
        <v xml:space="preserve"> </v>
      </c>
      <c r="AF267" s="21" t="str">
        <f t="shared" si="66"/>
        <v xml:space="preserve"> </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27">
        <f t="shared" si="73"/>
        <v>1</v>
      </c>
      <c r="AO267" s="27" t="str">
        <f t="shared" si="74"/>
        <v xml:space="preserve"> </v>
      </c>
      <c r="AP267" s="27" t="str">
        <f t="shared" si="75"/>
        <v xml:space="preserve"> </v>
      </c>
      <c r="AQ267" s="27" t="str">
        <f t="shared" si="76"/>
        <v xml:space="preserve"> </v>
      </c>
      <c r="AR267" s="22" t="str">
        <f t="shared" si="77"/>
        <v xml:space="preserve"> </v>
      </c>
      <c r="AS267" s="27">
        <f t="shared" si="78"/>
        <v>0</v>
      </c>
    </row>
    <row r="268" spans="2:45">
      <c r="B268" s="2">
        <v>15</v>
      </c>
      <c r="C268" s="14">
        <f t="shared" si="79"/>
        <v>258</v>
      </c>
      <c r="D268" s="18">
        <v>58</v>
      </c>
      <c r="E268" s="18">
        <v>33</v>
      </c>
      <c r="F268" s="18">
        <v>46</v>
      </c>
      <c r="G268" s="18">
        <v>50</v>
      </c>
      <c r="H268" s="18" t="s">
        <v>42</v>
      </c>
      <c r="I268" s="2" t="s">
        <v>197</v>
      </c>
      <c r="J268" s="18" t="s">
        <v>153</v>
      </c>
      <c r="K268" s="14" t="str">
        <f>Magnetic!X268</f>
        <v>NNE</v>
      </c>
      <c r="L268" s="14" t="str">
        <f>IF(ISNA(VLOOKUP(K268,Lookup!$F$7:$G$38,2,0)),"",VLOOKUP(K268,Lookup!$F$7:$G$38,2,0))</f>
        <v>N</v>
      </c>
      <c r="M268" s="2" t="s">
        <v>166</v>
      </c>
      <c r="N268" s="14" t="str">
        <f>IF(ISNA(VLOOKUP(M268,Lookup!$B$7:$C$160,2,0)),"",VLOOKUP(M268,Lookup!$B$7:$C$160,2,0))</f>
        <v/>
      </c>
      <c r="O268" s="27" t="str">
        <f t="shared" ref="O268:O331" si="80">N268</f>
        <v/>
      </c>
      <c r="P268" s="18" t="s">
        <v>166</v>
      </c>
      <c r="Q268" s="14" t="str">
        <f>IF(ISNA(VLOOKUP(P268,Lookup!$B$7:$C$160,2,0)),"",VLOOKUP(P268,Lookup!$B$7:$C$160,2,0))</f>
        <v/>
      </c>
      <c r="R268" s="27" t="str">
        <f t="shared" ref="R268:R331" si="81">Q268</f>
        <v/>
      </c>
      <c r="S268" s="2" t="s">
        <v>166</v>
      </c>
      <c r="T268" s="2">
        <v>172</v>
      </c>
      <c r="U268" s="18">
        <v>1</v>
      </c>
      <c r="W268" s="18"/>
      <c r="X268" s="18"/>
      <c r="Z268" s="28" t="s">
        <v>222</v>
      </c>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7">
        <f t="shared" ref="AN268:AN331" si="93">IF(L268="N",1," ")</f>
        <v>1</v>
      </c>
      <c r="AO268" s="27" t="str">
        <f t="shared" ref="AO268:AO331" si="94">IF(L268="E",1," ")</f>
        <v xml:space="preserve"> </v>
      </c>
      <c r="AP268" s="27" t="str">
        <f t="shared" ref="AP268:AP331" si="95">IF(L268="S",1," ")</f>
        <v xml:space="preserve"> </v>
      </c>
      <c r="AQ268" s="27" t="str">
        <f t="shared" ref="AQ268:AQ331" si="96">IF(L268="W",1," ")</f>
        <v xml:space="preserve"> </v>
      </c>
      <c r="AR268" s="22" t="str">
        <f t="shared" ref="AR268:AR331" si="97">IF($K268=-99,1," ")</f>
        <v xml:space="preserve"> </v>
      </c>
      <c r="AS268" s="27">
        <f t="shared" ref="AS268:AS331" si="98">SUM(AI268:AK268)</f>
        <v>0</v>
      </c>
    </row>
    <row r="269" spans="2:45">
      <c r="B269" s="2">
        <v>16</v>
      </c>
      <c r="C269" s="14">
        <f t="shared" ref="C269:C332" si="99">C268+1</f>
        <v>259</v>
      </c>
      <c r="D269" s="18">
        <v>57</v>
      </c>
      <c r="E269" s="18">
        <v>51</v>
      </c>
      <c r="F269" s="18">
        <v>46</v>
      </c>
      <c r="G269" s="18">
        <v>19</v>
      </c>
      <c r="H269" s="18" t="s">
        <v>42</v>
      </c>
      <c r="I269" s="2" t="s">
        <v>197</v>
      </c>
      <c r="J269" s="18" t="s">
        <v>41</v>
      </c>
      <c r="K269" s="14" t="str">
        <f>Magnetic!X269</f>
        <v>SWbS</v>
      </c>
      <c r="L269" s="14" t="str">
        <f>IF(ISNA(VLOOKUP(K269,Lookup!$F$7:$G$38,2,0)),"",VLOOKUP(K269,Lookup!$F$7:$G$38,2,0))</f>
        <v>S</v>
      </c>
      <c r="M269" s="2" t="s">
        <v>206</v>
      </c>
      <c r="N269" s="14" t="str">
        <f>IF(ISNA(VLOOKUP(M269,Lookup!$B$7:$C$160,2,0)),"",VLOOKUP(M269,Lookup!$B$7:$C$160,2,0))</f>
        <v/>
      </c>
      <c r="O269" s="27" t="str">
        <f t="shared" si="80"/>
        <v/>
      </c>
      <c r="P269" s="18" t="s">
        <v>165</v>
      </c>
      <c r="Q269" s="14">
        <f>IF(ISNA(VLOOKUP(P269,Lookup!$B$7:$C$160,2,0)),"",VLOOKUP(P269,Lookup!$B$7:$C$160,2,0))</f>
        <v>9</v>
      </c>
      <c r="R269" s="27">
        <f t="shared" si="81"/>
        <v>9</v>
      </c>
      <c r="S269" s="2" t="s">
        <v>187</v>
      </c>
      <c r="T269" s="2">
        <v>47</v>
      </c>
      <c r="U269" s="18">
        <v>1</v>
      </c>
      <c r="W269" s="18"/>
      <c r="X269" s="18"/>
      <c r="Z269" s="28" t="s">
        <v>222</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t="str">
        <f t="shared" si="88"/>
        <v xml:space="preserve"> </v>
      </c>
      <c r="AI269" s="21">
        <f t="shared" si="89"/>
        <v>1</v>
      </c>
      <c r="AJ269" s="21" t="str">
        <f t="shared" si="90"/>
        <v xml:space="preserve"> </v>
      </c>
      <c r="AK269" s="21" t="str">
        <f t="shared" si="91"/>
        <v xml:space="preserve"> </v>
      </c>
      <c r="AL269" s="21" t="str">
        <f t="shared" si="92"/>
        <v xml:space="preserve"> </v>
      </c>
      <c r="AN269" s="27" t="str">
        <f t="shared" si="93"/>
        <v xml:space="preserve"> </v>
      </c>
      <c r="AO269" s="27" t="str">
        <f t="shared" si="94"/>
        <v xml:space="preserve"> </v>
      </c>
      <c r="AP269" s="27">
        <f t="shared" si="95"/>
        <v>1</v>
      </c>
      <c r="AQ269" s="27" t="str">
        <f t="shared" si="96"/>
        <v xml:space="preserve"> </v>
      </c>
      <c r="AR269" s="22" t="str">
        <f t="shared" si="97"/>
        <v xml:space="preserve"> </v>
      </c>
      <c r="AS269" s="27">
        <f t="shared" si="98"/>
        <v>1</v>
      </c>
    </row>
    <row r="270" spans="2:45">
      <c r="B270" s="2">
        <v>17</v>
      </c>
      <c r="C270" s="14">
        <f t="shared" si="99"/>
        <v>260</v>
      </c>
      <c r="D270" s="18">
        <v>57</v>
      </c>
      <c r="E270" s="18">
        <v>44</v>
      </c>
      <c r="F270" s="18">
        <v>44</v>
      </c>
      <c r="G270" s="18">
        <v>30</v>
      </c>
      <c r="H270" s="18" t="s">
        <v>42</v>
      </c>
      <c r="I270" s="2" t="s">
        <v>197</v>
      </c>
      <c r="J270" s="18" t="s">
        <v>42</v>
      </c>
      <c r="K270" s="14" t="str">
        <f>Magnetic!X270</f>
        <v>NWbW</v>
      </c>
      <c r="L270" s="14" t="str">
        <f>IF(ISNA(VLOOKUP(K270,Lookup!$F$7:$G$38,2,0)),"",VLOOKUP(K270,Lookup!$F$7:$G$38,2,0))</f>
        <v>W</v>
      </c>
      <c r="M270" s="2" t="s">
        <v>162</v>
      </c>
      <c r="N270" s="14" t="str">
        <f>IF(ISNA(VLOOKUP(M270,Lookup!$B$7:$C$160,2,0)),"",VLOOKUP(M270,Lookup!$B$7:$C$160,2,0))</f>
        <v/>
      </c>
      <c r="O270" s="27" t="str">
        <f t="shared" si="80"/>
        <v/>
      </c>
      <c r="P270" s="18" t="s">
        <v>161</v>
      </c>
      <c r="Q270" s="14">
        <f>IF(ISNA(VLOOKUP(P270,Lookup!$B$7:$C$160,2,0)),"",VLOOKUP(P270,Lookup!$B$7:$C$160,2,0))</f>
        <v>8</v>
      </c>
      <c r="R270" s="27">
        <f t="shared" si="81"/>
        <v>8</v>
      </c>
      <c r="S270" s="2" t="s">
        <v>187</v>
      </c>
      <c r="T270" s="2">
        <v>57</v>
      </c>
      <c r="U270" s="18">
        <v>1</v>
      </c>
      <c r="W270" s="18"/>
      <c r="X270" s="18" t="s">
        <v>181</v>
      </c>
      <c r="Z270" s="28" t="s">
        <v>222</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f t="shared" si="88"/>
        <v>1</v>
      </c>
      <c r="AI270" s="21" t="str">
        <f t="shared" si="89"/>
        <v xml:space="preserve"> </v>
      </c>
      <c r="AJ270" s="21" t="str">
        <f t="shared" si="90"/>
        <v xml:space="preserve"> </v>
      </c>
      <c r="AK270" s="21" t="str">
        <f t="shared" si="91"/>
        <v xml:space="preserve"> </v>
      </c>
      <c r="AL270" s="21" t="str">
        <f t="shared" si="92"/>
        <v xml:space="preserve"> </v>
      </c>
      <c r="AN270" s="27" t="str">
        <f t="shared" si="93"/>
        <v xml:space="preserve"> </v>
      </c>
      <c r="AO270" s="27" t="str">
        <f t="shared" si="94"/>
        <v xml:space="preserve"> </v>
      </c>
      <c r="AP270" s="27" t="str">
        <f t="shared" si="95"/>
        <v xml:space="preserve"> </v>
      </c>
      <c r="AQ270" s="27">
        <f t="shared" si="96"/>
        <v>1</v>
      </c>
      <c r="AR270" s="22" t="str">
        <f t="shared" si="97"/>
        <v xml:space="preserve"> </v>
      </c>
      <c r="AS270" s="27">
        <f t="shared" si="98"/>
        <v>0</v>
      </c>
    </row>
    <row r="271" spans="2:45">
      <c r="B271" s="2">
        <v>18</v>
      </c>
      <c r="C271" s="14">
        <f t="shared" si="99"/>
        <v>261</v>
      </c>
      <c r="D271" s="18">
        <v>56</v>
      </c>
      <c r="E271" s="18">
        <v>40</v>
      </c>
      <c r="F271" s="18">
        <v>40</v>
      </c>
      <c r="G271" s="18">
        <v>41</v>
      </c>
      <c r="H271" s="18" t="s">
        <v>42</v>
      </c>
      <c r="I271" s="2" t="s">
        <v>197</v>
      </c>
      <c r="J271" s="18" t="s">
        <v>153</v>
      </c>
      <c r="K271" s="14" t="str">
        <f>Magnetic!X271</f>
        <v>NNE</v>
      </c>
      <c r="L271" s="14" t="str">
        <f>IF(ISNA(VLOOKUP(K271,Lookup!$F$7:$G$38,2,0)),"",VLOOKUP(K271,Lookup!$F$7:$G$38,2,0))</f>
        <v>N</v>
      </c>
      <c r="M271" s="2" t="s">
        <v>166</v>
      </c>
      <c r="N271" s="14" t="str">
        <f>IF(ISNA(VLOOKUP(M271,Lookup!$B$7:$C$160,2,0)),"",VLOOKUP(M271,Lookup!$B$7:$C$160,2,0))</f>
        <v/>
      </c>
      <c r="O271" s="27" t="str">
        <f t="shared" si="80"/>
        <v/>
      </c>
      <c r="P271" s="18" t="s">
        <v>160</v>
      </c>
      <c r="Q271" s="14">
        <f>IF(ISNA(VLOOKUP(P271,Lookup!$B$7:$C$160,2,0)),"",VLOOKUP(P271,Lookup!$B$7:$C$160,2,0))</f>
        <v>5</v>
      </c>
      <c r="R271" s="27">
        <f t="shared" si="81"/>
        <v>5</v>
      </c>
      <c r="S271" s="2" t="s">
        <v>189</v>
      </c>
      <c r="T271" s="2">
        <v>140</v>
      </c>
      <c r="U271" s="18"/>
      <c r="W271" s="18"/>
      <c r="X271" s="18" t="s">
        <v>182</v>
      </c>
      <c r="Z271" s="28" t="s">
        <v>221</v>
      </c>
      <c r="AB271" s="21" t="str">
        <f t="shared" si="82"/>
        <v xml:space="preserve"> </v>
      </c>
      <c r="AC271" s="21" t="str">
        <f t="shared" si="83"/>
        <v xml:space="preserve"> </v>
      </c>
      <c r="AD271" s="21" t="str">
        <f t="shared" si="84"/>
        <v xml:space="preserve"> </v>
      </c>
      <c r="AE271" s="21">
        <f t="shared" si="85"/>
        <v>1</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27">
        <f t="shared" si="93"/>
        <v>1</v>
      </c>
      <c r="AO271" s="27" t="str">
        <f t="shared" si="94"/>
        <v xml:space="preserve"> </v>
      </c>
      <c r="AP271" s="27" t="str">
        <f t="shared" si="95"/>
        <v xml:space="preserve"> </v>
      </c>
      <c r="AQ271" s="27" t="str">
        <f t="shared" si="96"/>
        <v xml:space="preserve"> </v>
      </c>
      <c r="AR271" s="22" t="str">
        <f t="shared" si="97"/>
        <v xml:space="preserve"> </v>
      </c>
      <c r="AS271" s="27">
        <f t="shared" si="98"/>
        <v>0</v>
      </c>
    </row>
    <row r="272" spans="2:45">
      <c r="B272" s="2">
        <v>19</v>
      </c>
      <c r="C272" s="14">
        <f t="shared" si="99"/>
        <v>262</v>
      </c>
      <c r="D272" s="18">
        <v>55</v>
      </c>
      <c r="E272" s="18">
        <v>3</v>
      </c>
      <c r="F272" s="18">
        <v>37</v>
      </c>
      <c r="G272" s="18">
        <v>9</v>
      </c>
      <c r="H272" s="18" t="s">
        <v>42</v>
      </c>
      <c r="I272" s="2" t="s">
        <v>197</v>
      </c>
      <c r="J272" s="18" t="s">
        <v>139</v>
      </c>
      <c r="K272" s="14" t="str">
        <f>Magnetic!X272</f>
        <v>EbS</v>
      </c>
      <c r="L272" s="14" t="str">
        <f>IF(ISNA(VLOOKUP(K272,Lookup!$F$7:$G$38,2,0)),"",VLOOKUP(K272,Lookup!$F$7:$G$38,2,0))</f>
        <v>E</v>
      </c>
      <c r="M272" s="2" t="s">
        <v>160</v>
      </c>
      <c r="N272" s="14">
        <f>IF(ISNA(VLOOKUP(M272,Lookup!$B$7:$C$160,2,0)),"",VLOOKUP(M272,Lookup!$B$7:$C$160,2,0))</f>
        <v>5</v>
      </c>
      <c r="O272" s="27">
        <f t="shared" si="80"/>
        <v>5</v>
      </c>
      <c r="P272" s="18" t="s">
        <v>160</v>
      </c>
      <c r="Q272" s="14">
        <f>IF(ISNA(VLOOKUP(P272,Lookup!$B$7:$C$160,2,0)),"",VLOOKUP(P272,Lookup!$B$7:$C$160,2,0))</f>
        <v>5</v>
      </c>
      <c r="R272" s="27">
        <f t="shared" si="81"/>
        <v>5</v>
      </c>
      <c r="S272" s="2" t="s">
        <v>189</v>
      </c>
      <c r="T272" s="2">
        <v>133</v>
      </c>
      <c r="U272" s="18">
        <v>1</v>
      </c>
      <c r="W272" s="18"/>
      <c r="X272" s="18"/>
      <c r="Z272" s="28" t="s">
        <v>221</v>
      </c>
      <c r="AB272" s="21" t="str">
        <f t="shared" si="82"/>
        <v xml:space="preserve"> </v>
      </c>
      <c r="AC272" s="21" t="str">
        <f t="shared" si="83"/>
        <v xml:space="preserve"> </v>
      </c>
      <c r="AD272" s="21" t="str">
        <f t="shared" si="84"/>
        <v xml:space="preserve"> </v>
      </c>
      <c r="AE272" s="21">
        <f t="shared" si="85"/>
        <v>1</v>
      </c>
      <c r="AF272" s="21" t="str">
        <f t="shared" si="86"/>
        <v xml:space="preserve"> </v>
      </c>
      <c r="AG272" s="21" t="str">
        <f t="shared" si="87"/>
        <v xml:space="preserve"> </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27" t="str">
        <f t="shared" si="93"/>
        <v xml:space="preserve"> </v>
      </c>
      <c r="AO272" s="27">
        <f t="shared" si="94"/>
        <v>1</v>
      </c>
      <c r="AP272" s="27" t="str">
        <f t="shared" si="95"/>
        <v xml:space="preserve"> </v>
      </c>
      <c r="AQ272" s="27" t="str">
        <f t="shared" si="96"/>
        <v xml:space="preserve"> </v>
      </c>
      <c r="AR272" s="22" t="str">
        <f t="shared" si="97"/>
        <v xml:space="preserve"> </v>
      </c>
      <c r="AS272" s="27">
        <f t="shared" si="98"/>
        <v>0</v>
      </c>
    </row>
    <row r="273" spans="2:45">
      <c r="B273" s="2">
        <v>20</v>
      </c>
      <c r="C273" s="14">
        <f t="shared" si="99"/>
        <v>263</v>
      </c>
      <c r="D273" s="18">
        <v>54</v>
      </c>
      <c r="E273" s="18">
        <v>18</v>
      </c>
      <c r="F273" s="18">
        <v>32</v>
      </c>
      <c r="G273" s="18">
        <v>48</v>
      </c>
      <c r="H273" s="18" t="s">
        <v>42</v>
      </c>
      <c r="I273" s="2" t="s">
        <v>197</v>
      </c>
      <c r="J273" s="18" t="s">
        <v>139</v>
      </c>
      <c r="K273" s="14" t="str">
        <f>Magnetic!X273</f>
        <v>E</v>
      </c>
      <c r="L273" s="14" t="str">
        <f>IF(ISNA(VLOOKUP(K273,Lookup!$F$7:$G$38,2,0)),"",VLOOKUP(K273,Lookup!$F$7:$G$38,2,0))</f>
        <v>E</v>
      </c>
      <c r="M273" s="2" t="s">
        <v>166</v>
      </c>
      <c r="N273" s="14" t="str">
        <f>IF(ISNA(VLOOKUP(M273,Lookup!$B$7:$C$160,2,0)),"",VLOOKUP(M273,Lookup!$B$7:$C$160,2,0))</f>
        <v/>
      </c>
      <c r="O273" s="27" t="str">
        <f t="shared" si="80"/>
        <v/>
      </c>
      <c r="P273" s="18" t="s">
        <v>166</v>
      </c>
      <c r="Q273" s="14" t="str">
        <f>IF(ISNA(VLOOKUP(P273,Lookup!$B$7:$C$160,2,0)),"",VLOOKUP(P273,Lookup!$B$7:$C$160,2,0))</f>
        <v/>
      </c>
      <c r="R273" s="27" t="str">
        <f t="shared" si="81"/>
        <v/>
      </c>
      <c r="S273" s="2" t="s">
        <v>187</v>
      </c>
      <c r="T273" s="18">
        <v>170</v>
      </c>
      <c r="U273" s="18"/>
      <c r="W273" s="18"/>
      <c r="X273" s="18"/>
      <c r="Z273" s="28" t="s">
        <v>220</v>
      </c>
      <c r="AB273" s="21" t="str">
        <f t="shared" si="82"/>
        <v xml:space="preserve"> </v>
      </c>
      <c r="AC273" s="21" t="str">
        <f t="shared" si="83"/>
        <v xml:space="preserve"> </v>
      </c>
      <c r="AD273" s="21" t="str">
        <f t="shared" si="84"/>
        <v xml:space="preserve"> </v>
      </c>
      <c r="AE273" s="21" t="str">
        <f t="shared" si="85"/>
        <v xml:space="preserve"> </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27" t="str">
        <f t="shared" si="93"/>
        <v xml:space="preserve"> </v>
      </c>
      <c r="AO273" s="27">
        <f t="shared" si="94"/>
        <v>1</v>
      </c>
      <c r="AP273" s="27" t="str">
        <f t="shared" si="95"/>
        <v xml:space="preserve"> </v>
      </c>
      <c r="AQ273" s="27" t="str">
        <f t="shared" si="96"/>
        <v xml:space="preserve"> </v>
      </c>
      <c r="AR273" s="22" t="str">
        <f t="shared" si="97"/>
        <v xml:space="preserve"> </v>
      </c>
      <c r="AS273" s="27">
        <f t="shared" si="98"/>
        <v>0</v>
      </c>
    </row>
    <row r="274" spans="2:45">
      <c r="B274" s="2">
        <v>21</v>
      </c>
      <c r="C274" s="14">
        <f t="shared" si="99"/>
        <v>264</v>
      </c>
      <c r="D274" s="18">
        <v>53</v>
      </c>
      <c r="E274" s="18">
        <v>28</v>
      </c>
      <c r="F274" s="18">
        <v>29</v>
      </c>
      <c r="G274" s="18">
        <v>41</v>
      </c>
      <c r="H274" s="18" t="s">
        <v>42</v>
      </c>
      <c r="I274" s="2" t="s">
        <v>197</v>
      </c>
      <c r="J274" s="18" t="s">
        <v>154</v>
      </c>
      <c r="K274" s="14" t="str">
        <f>Magnetic!X274</f>
        <v>EbN</v>
      </c>
      <c r="L274" s="14" t="str">
        <f>IF(ISNA(VLOOKUP(K274,Lookup!$F$7:$G$38,2,0)),"",VLOOKUP(K274,Lookup!$F$7:$G$38,2,0))</f>
        <v>E</v>
      </c>
      <c r="M274" s="2" t="s">
        <v>158</v>
      </c>
      <c r="N274" s="14">
        <f>IF(ISNA(VLOOKUP(M274,Lookup!$B$7:$C$160,2,0)),"",VLOOKUP(M274,Lookup!$B$7:$C$160,2,0))</f>
        <v>4</v>
      </c>
      <c r="O274" s="27">
        <f t="shared" si="80"/>
        <v>4</v>
      </c>
      <c r="P274" s="18" t="s">
        <v>160</v>
      </c>
      <c r="Q274" s="14">
        <f>IF(ISNA(VLOOKUP(P274,Lookup!$B$7:$C$160,2,0)),"",VLOOKUP(P274,Lookup!$B$7:$C$160,2,0))</f>
        <v>5</v>
      </c>
      <c r="R274" s="27">
        <f t="shared" si="81"/>
        <v>5</v>
      </c>
      <c r="S274" s="2" t="s">
        <v>188</v>
      </c>
      <c r="T274" s="18">
        <v>121</v>
      </c>
      <c r="U274" s="18"/>
      <c r="W274" s="18"/>
      <c r="X274" s="18"/>
      <c r="Z274" s="28" t="s">
        <v>220</v>
      </c>
      <c r="AB274" s="21" t="str">
        <f t="shared" si="82"/>
        <v xml:space="preserve"> </v>
      </c>
      <c r="AC274" s="21" t="str">
        <f t="shared" si="83"/>
        <v xml:space="preserve"> </v>
      </c>
      <c r="AD274" s="21" t="str">
        <f t="shared" si="84"/>
        <v xml:space="preserve"> </v>
      </c>
      <c r="AE274" s="21">
        <f t="shared" si="85"/>
        <v>1</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27" t="str">
        <f t="shared" si="93"/>
        <v xml:space="preserve"> </v>
      </c>
      <c r="AO274" s="27">
        <f t="shared" si="94"/>
        <v>1</v>
      </c>
      <c r="AP274" s="27" t="str">
        <f t="shared" si="95"/>
        <v xml:space="preserve"> </v>
      </c>
      <c r="AQ274" s="27" t="str">
        <f t="shared" si="96"/>
        <v xml:space="preserve"> </v>
      </c>
      <c r="AR274" s="22" t="str">
        <f t="shared" si="97"/>
        <v xml:space="preserve"> </v>
      </c>
      <c r="AS274" s="27">
        <f t="shared" si="98"/>
        <v>0</v>
      </c>
    </row>
    <row r="275" spans="2:45">
      <c r="B275" s="2">
        <v>22</v>
      </c>
      <c r="C275" s="14">
        <f t="shared" si="99"/>
        <v>265</v>
      </c>
      <c r="D275" s="18">
        <v>52</v>
      </c>
      <c r="E275" s="18">
        <v>32</v>
      </c>
      <c r="F275" s="18">
        <v>28</v>
      </c>
      <c r="G275" s="18">
        <v>18</v>
      </c>
      <c r="H275" s="18" t="s">
        <v>42</v>
      </c>
      <c r="I275" s="2" t="s">
        <v>197</v>
      </c>
      <c r="J275" s="18" t="s">
        <v>142</v>
      </c>
      <c r="K275" s="14" t="str">
        <f>Magnetic!X275</f>
        <v>SE</v>
      </c>
      <c r="L275" s="14" t="str">
        <f>IF(ISNA(VLOOKUP(K275,Lookup!$F$7:$G$38,2,0)),"",VLOOKUP(K275,Lookup!$F$7:$G$38,2,0))</f>
        <v>E</v>
      </c>
      <c r="M275" s="2" t="s">
        <v>167</v>
      </c>
      <c r="N275" s="14">
        <f>IF(ISNA(VLOOKUP(M275,Lookup!$B$7:$C$160,2,0)),"",VLOOKUP(M275,Lookup!$B$7:$C$160,2,0))</f>
        <v>0</v>
      </c>
      <c r="O275" s="27">
        <f t="shared" si="80"/>
        <v>0</v>
      </c>
      <c r="P275" s="18" t="s">
        <v>167</v>
      </c>
      <c r="Q275" s="14">
        <f>IF(ISNA(VLOOKUP(P275,Lookup!$B$7:$C$160,2,0)),"",VLOOKUP(P275,Lookup!$B$7:$C$160,2,0))</f>
        <v>0</v>
      </c>
      <c r="R275" s="27">
        <f t="shared" si="81"/>
        <v>0</v>
      </c>
      <c r="S275" s="2" t="s">
        <v>187</v>
      </c>
      <c r="T275" s="18">
        <v>72</v>
      </c>
      <c r="U275" s="18"/>
      <c r="W275" s="18"/>
      <c r="X275" s="18"/>
      <c r="Z275" s="28" t="s">
        <v>219</v>
      </c>
      <c r="AB275" s="21">
        <f t="shared" si="82"/>
        <v>1</v>
      </c>
      <c r="AC275" s="21" t="str">
        <f t="shared" si="83"/>
        <v xml:space="preserve"> </v>
      </c>
      <c r="AD275" s="21" t="str">
        <f t="shared" si="84"/>
        <v xml:space="preserve"> </v>
      </c>
      <c r="AE275" s="21" t="str">
        <f t="shared" si="85"/>
        <v xml:space="preserve"> </v>
      </c>
      <c r="AF275" s="21" t="str">
        <f t="shared" si="86"/>
        <v xml:space="preserve"> </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27" t="str">
        <f t="shared" si="93"/>
        <v xml:space="preserve"> </v>
      </c>
      <c r="AO275" s="27">
        <f t="shared" si="94"/>
        <v>1</v>
      </c>
      <c r="AP275" s="27" t="str">
        <f t="shared" si="95"/>
        <v xml:space="preserve"> </v>
      </c>
      <c r="AQ275" s="27" t="str">
        <f t="shared" si="96"/>
        <v xml:space="preserve"> </v>
      </c>
      <c r="AR275" s="22" t="str">
        <f t="shared" si="97"/>
        <v xml:space="preserve"> </v>
      </c>
      <c r="AS275" s="27">
        <f t="shared" si="98"/>
        <v>0</v>
      </c>
    </row>
    <row r="276" spans="2:45" ht="28">
      <c r="B276" s="2">
        <v>23</v>
      </c>
      <c r="C276" s="14">
        <f t="shared" si="99"/>
        <v>266</v>
      </c>
      <c r="D276" s="18">
        <v>51</v>
      </c>
      <c r="E276" s="18">
        <v>19</v>
      </c>
      <c r="F276" s="18">
        <v>28</v>
      </c>
      <c r="G276" s="18">
        <v>1</v>
      </c>
      <c r="H276" s="18" t="s">
        <v>42</v>
      </c>
      <c r="I276" s="2" t="s">
        <v>197</v>
      </c>
      <c r="J276" s="18" t="s">
        <v>144</v>
      </c>
      <c r="K276" s="14" t="str">
        <f>Magnetic!X276</f>
        <v>Variable</v>
      </c>
      <c r="L276" s="14" t="str">
        <f>IF(ISNA(VLOOKUP(K276,Lookup!$F$7:$G$38,2,0)),"",VLOOKUP(K276,Lookup!$F$7:$G$38,2,0))</f>
        <v/>
      </c>
      <c r="M276" s="2" t="s">
        <v>163</v>
      </c>
      <c r="N276" s="14">
        <f>IF(ISNA(VLOOKUP(M276,Lookup!$B$7:$C$160,2,0)),"",VLOOKUP(M276,Lookup!$B$7:$C$160,2,0))</f>
        <v>1</v>
      </c>
      <c r="O276" s="27">
        <f t="shared" si="80"/>
        <v>1</v>
      </c>
      <c r="P276" s="18" t="s">
        <v>164</v>
      </c>
      <c r="Q276" s="14">
        <f>IF(ISNA(VLOOKUP(P276,Lookup!$B$7:$C$160,2,0)),"",VLOOKUP(P276,Lookup!$B$7:$C$160,2,0))</f>
        <v>4</v>
      </c>
      <c r="R276" s="27">
        <f t="shared" si="81"/>
        <v>4</v>
      </c>
      <c r="S276" s="2" t="s">
        <v>187</v>
      </c>
      <c r="T276" s="18">
        <v>69</v>
      </c>
      <c r="U276" s="18">
        <v>1</v>
      </c>
      <c r="W276" s="18"/>
      <c r="X276" s="18"/>
      <c r="Z276" s="28" t="s">
        <v>219</v>
      </c>
      <c r="AB276" s="21" t="str">
        <f t="shared" si="82"/>
        <v xml:space="preserve"> </v>
      </c>
      <c r="AC276" s="21" t="str">
        <f t="shared" si="83"/>
        <v xml:space="preserve"> </v>
      </c>
      <c r="AD276" s="21">
        <f t="shared" si="84"/>
        <v>1</v>
      </c>
      <c r="AE276" s="21" t="str">
        <f t="shared" si="85"/>
        <v xml:space="preserve"> </v>
      </c>
      <c r="AF276" s="21" t="str">
        <f t="shared" si="86"/>
        <v xml:space="preserve"> </v>
      </c>
      <c r="AG276" s="21" t="str">
        <f t="shared" si="87"/>
        <v xml:space="preserve"> </v>
      </c>
      <c r="AH276" s="21" t="str">
        <f t="shared" si="88"/>
        <v xml:space="preserve"> </v>
      </c>
      <c r="AI276" s="21" t="str">
        <f t="shared" si="89"/>
        <v xml:space="preserve"> </v>
      </c>
      <c r="AJ276" s="21" t="str">
        <f t="shared" si="90"/>
        <v xml:space="preserve"> </v>
      </c>
      <c r="AK276" s="21" t="str">
        <f t="shared" si="91"/>
        <v xml:space="preserve"> </v>
      </c>
      <c r="AL276" s="21" t="str">
        <f t="shared" si="92"/>
        <v xml:space="preserve"> </v>
      </c>
      <c r="AN276" s="27" t="str">
        <f t="shared" si="93"/>
        <v xml:space="preserve"> </v>
      </c>
      <c r="AO276" s="27" t="str">
        <f t="shared" si="94"/>
        <v xml:space="preserve"> </v>
      </c>
      <c r="AP276" s="27" t="str">
        <f t="shared" si="95"/>
        <v xml:space="preserve"> </v>
      </c>
      <c r="AQ276" s="27" t="str">
        <f t="shared" si="96"/>
        <v xml:space="preserve"> </v>
      </c>
      <c r="AR276" s="22" t="str">
        <f t="shared" si="97"/>
        <v xml:space="preserve"> </v>
      </c>
      <c r="AS276" s="27">
        <f t="shared" si="98"/>
        <v>0</v>
      </c>
    </row>
    <row r="277" spans="2:45" ht="28">
      <c r="B277" s="2">
        <v>24</v>
      </c>
      <c r="C277" s="14">
        <f t="shared" si="99"/>
        <v>267</v>
      </c>
      <c r="D277" s="18">
        <v>51</v>
      </c>
      <c r="E277" s="18">
        <v>33</v>
      </c>
      <c r="F277" s="18">
        <v>26</v>
      </c>
      <c r="G277" s="18">
        <v>48</v>
      </c>
      <c r="H277" s="18" t="s">
        <v>42</v>
      </c>
      <c r="I277" s="2" t="s">
        <v>197</v>
      </c>
      <c r="J277" s="18" t="s">
        <v>155</v>
      </c>
      <c r="K277" s="14" t="str">
        <f>Magnetic!X277</f>
        <v>S</v>
      </c>
      <c r="L277" s="14" t="str">
        <f>IF(ISNA(VLOOKUP(K277,Lookup!$F$7:$G$38,2,0)),"",VLOOKUP(K277,Lookup!$F$7:$G$38,2,0))</f>
        <v>S</v>
      </c>
      <c r="M277" s="2" t="s">
        <v>166</v>
      </c>
      <c r="N277" s="14" t="str">
        <f>IF(ISNA(VLOOKUP(M277,Lookup!$B$7:$C$160,2,0)),"",VLOOKUP(M277,Lookup!$B$7:$C$160,2,0))</f>
        <v/>
      </c>
      <c r="O277" s="27" t="str">
        <f t="shared" si="80"/>
        <v/>
      </c>
      <c r="P277" s="18" t="s">
        <v>164</v>
      </c>
      <c r="Q277" s="14">
        <f>IF(ISNA(VLOOKUP(P277,Lookup!$B$7:$C$160,2,0)),"",VLOOKUP(P277,Lookup!$B$7:$C$160,2,0))</f>
        <v>4</v>
      </c>
      <c r="R277" s="27">
        <f t="shared" si="81"/>
        <v>4</v>
      </c>
      <c r="S277" s="2" t="s">
        <v>187</v>
      </c>
      <c r="T277" s="18">
        <v>48</v>
      </c>
      <c r="U277" s="18">
        <v>1</v>
      </c>
      <c r="W277" s="18"/>
      <c r="X277" s="18"/>
      <c r="Z277" s="28" t="s">
        <v>219</v>
      </c>
      <c r="AB277" s="21" t="str">
        <f t="shared" si="82"/>
        <v xml:space="preserve"> </v>
      </c>
      <c r="AC277" s="21" t="str">
        <f t="shared" si="83"/>
        <v xml:space="preserve"> </v>
      </c>
      <c r="AD277" s="21">
        <f t="shared" si="84"/>
        <v>1</v>
      </c>
      <c r="AE277" s="21" t="str">
        <f t="shared" si="85"/>
        <v xml:space="preserve"> </v>
      </c>
      <c r="AF277" s="21" t="str">
        <f t="shared" si="86"/>
        <v xml:space="preserve"> </v>
      </c>
      <c r="AG277" s="21" t="str">
        <f t="shared" si="87"/>
        <v xml:space="preserve"> </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27" t="str">
        <f t="shared" si="93"/>
        <v xml:space="preserve"> </v>
      </c>
      <c r="AO277" s="27" t="str">
        <f t="shared" si="94"/>
        <v xml:space="preserve"> </v>
      </c>
      <c r="AP277" s="27">
        <f t="shared" si="95"/>
        <v>1</v>
      </c>
      <c r="AQ277" s="27" t="str">
        <f t="shared" si="96"/>
        <v xml:space="preserve"> </v>
      </c>
      <c r="AR277" s="22" t="str">
        <f t="shared" si="97"/>
        <v xml:space="preserve"> </v>
      </c>
      <c r="AS277" s="27">
        <f t="shared" si="98"/>
        <v>0</v>
      </c>
    </row>
    <row r="278" spans="2:45" ht="28">
      <c r="B278" s="2">
        <v>25</v>
      </c>
      <c r="C278" s="14">
        <f t="shared" si="99"/>
        <v>268</v>
      </c>
      <c r="D278" s="18">
        <v>51</v>
      </c>
      <c r="E278" s="18">
        <v>18</v>
      </c>
      <c r="F278" s="18">
        <v>25</v>
      </c>
      <c r="G278" s="18">
        <v>44</v>
      </c>
      <c r="H278" s="18" t="s">
        <v>42</v>
      </c>
      <c r="I278" s="2" t="s">
        <v>197</v>
      </c>
      <c r="J278" s="18" t="s">
        <v>42</v>
      </c>
      <c r="K278" s="14" t="str">
        <f>Magnetic!X278</f>
        <v>WNW</v>
      </c>
      <c r="L278" s="14" t="str">
        <f>IF(ISNA(VLOOKUP(K278,Lookup!$F$7:$G$38,2,0)),"",VLOOKUP(K278,Lookup!$F$7:$G$38,2,0))</f>
        <v>W</v>
      </c>
      <c r="M278" s="2" t="s">
        <v>164</v>
      </c>
      <c r="N278" s="14">
        <f>IF(ISNA(VLOOKUP(M278,Lookup!$B$7:$C$160,2,0)),"",VLOOKUP(M278,Lookup!$B$7:$C$160,2,0))</f>
        <v>4</v>
      </c>
      <c r="O278" s="27">
        <f t="shared" si="80"/>
        <v>4</v>
      </c>
      <c r="P278" s="18" t="s">
        <v>164</v>
      </c>
      <c r="Q278" s="14">
        <f>IF(ISNA(VLOOKUP(P278,Lookup!$B$7:$C$160,2,0)),"",VLOOKUP(P278,Lookup!$B$7:$C$160,2,0))</f>
        <v>4</v>
      </c>
      <c r="R278" s="27">
        <f t="shared" si="81"/>
        <v>4</v>
      </c>
      <c r="S278" s="2" t="s">
        <v>187</v>
      </c>
      <c r="T278" s="18">
        <v>44</v>
      </c>
      <c r="U278" s="18">
        <v>1</v>
      </c>
      <c r="W278" s="18"/>
      <c r="X278" s="18"/>
      <c r="Z278" s="28" t="s">
        <v>219</v>
      </c>
      <c r="AB278" s="21" t="str">
        <f t="shared" si="82"/>
        <v xml:space="preserve"> </v>
      </c>
      <c r="AC278" s="21" t="str">
        <f t="shared" si="83"/>
        <v xml:space="preserve"> </v>
      </c>
      <c r="AD278" s="21">
        <f t="shared" si="84"/>
        <v>1</v>
      </c>
      <c r="AE278" s="21" t="str">
        <f t="shared" si="85"/>
        <v xml:space="preserve"> </v>
      </c>
      <c r="AF278" s="21" t="str">
        <f t="shared" si="86"/>
        <v xml:space="preserve"> </v>
      </c>
      <c r="AG278" s="21" t="str">
        <f t="shared" si="87"/>
        <v xml:space="preserve"> </v>
      </c>
      <c r="AH278" s="21" t="str">
        <f t="shared" si="88"/>
        <v xml:space="preserve"> </v>
      </c>
      <c r="AI278" s="21" t="str">
        <f t="shared" si="89"/>
        <v xml:space="preserve"> </v>
      </c>
      <c r="AJ278" s="21" t="str">
        <f t="shared" si="90"/>
        <v xml:space="preserve"> </v>
      </c>
      <c r="AK278" s="21" t="str">
        <f t="shared" si="91"/>
        <v xml:space="preserve"> </v>
      </c>
      <c r="AL278" s="21" t="str">
        <f t="shared" si="92"/>
        <v xml:space="preserve"> </v>
      </c>
      <c r="AN278" s="27" t="str">
        <f t="shared" si="93"/>
        <v xml:space="preserve"> </v>
      </c>
      <c r="AO278" s="27" t="str">
        <f t="shared" si="94"/>
        <v xml:space="preserve"> </v>
      </c>
      <c r="AP278" s="27" t="str">
        <f t="shared" si="95"/>
        <v xml:space="preserve"> </v>
      </c>
      <c r="AQ278" s="27">
        <f t="shared" si="96"/>
        <v>1</v>
      </c>
      <c r="AR278" s="22" t="str">
        <f t="shared" si="97"/>
        <v xml:space="preserve"> </v>
      </c>
      <c r="AS278" s="27">
        <f t="shared" si="98"/>
        <v>0</v>
      </c>
    </row>
    <row r="279" spans="2:45">
      <c r="B279" s="2">
        <v>26</v>
      </c>
      <c r="C279" s="14">
        <f t="shared" si="99"/>
        <v>269</v>
      </c>
      <c r="D279" s="18">
        <v>50</v>
      </c>
      <c r="E279" s="18">
        <v>32</v>
      </c>
      <c r="F279" s="18">
        <v>22</v>
      </c>
      <c r="G279" s="18">
        <v>31</v>
      </c>
      <c r="H279" s="18" t="s">
        <v>42</v>
      </c>
      <c r="I279" s="2" t="s">
        <v>197</v>
      </c>
      <c r="J279" s="18" t="s">
        <v>145</v>
      </c>
      <c r="K279" s="14" t="str">
        <f>Magnetic!X279</f>
        <v>NW</v>
      </c>
      <c r="L279" s="14" t="str">
        <f>IF(ISNA(VLOOKUP(K279,Lookup!$F$7:$G$38,2,0)),"",VLOOKUP(K279,Lookup!$F$7:$G$38,2,0))</f>
        <v>W</v>
      </c>
      <c r="M279" s="2" t="s">
        <v>168</v>
      </c>
      <c r="N279" s="14">
        <f>IF(ISNA(VLOOKUP(M279,Lookup!$B$7:$C$160,2,0)),"",VLOOKUP(M279,Lookup!$B$7:$C$160,2,0))</f>
        <v>2</v>
      </c>
      <c r="O279" s="27">
        <f t="shared" si="80"/>
        <v>2</v>
      </c>
      <c r="P279" s="18" t="s">
        <v>168</v>
      </c>
      <c r="Q279" s="14">
        <f>IF(ISNA(VLOOKUP(P279,Lookup!$B$7:$C$160,2,0)),"",VLOOKUP(P279,Lookup!$B$7:$C$160,2,0))</f>
        <v>2</v>
      </c>
      <c r="R279" s="27">
        <f t="shared" si="81"/>
        <v>2</v>
      </c>
      <c r="S279" s="2" t="s">
        <v>189</v>
      </c>
      <c r="T279" s="18">
        <v>130</v>
      </c>
      <c r="U279" s="18">
        <v>1</v>
      </c>
      <c r="V279" s="18"/>
      <c r="W279" s="18"/>
      <c r="X279" s="18"/>
      <c r="Y279" s="18"/>
      <c r="Z279" s="28" t="s">
        <v>219</v>
      </c>
      <c r="AB279" s="21" t="str">
        <f t="shared" si="82"/>
        <v xml:space="preserve"> </v>
      </c>
      <c r="AC279" s="21">
        <f t="shared" si="83"/>
        <v>1</v>
      </c>
      <c r="AD279" s="21" t="str">
        <f t="shared" si="84"/>
        <v xml:space="preserve"> </v>
      </c>
      <c r="AE279" s="21" t="str">
        <f t="shared" si="85"/>
        <v xml:space="preserve"> </v>
      </c>
      <c r="AF279" s="21" t="str">
        <f t="shared" si="86"/>
        <v xml:space="preserve"> </v>
      </c>
      <c r="AG279" s="21" t="str">
        <f t="shared" si="87"/>
        <v xml:space="preserve"> </v>
      </c>
      <c r="AH279" s="21" t="str">
        <f t="shared" si="88"/>
        <v xml:space="preserve"> </v>
      </c>
      <c r="AI279" s="21" t="str">
        <f t="shared" si="89"/>
        <v xml:space="preserve"> </v>
      </c>
      <c r="AJ279" s="21" t="str">
        <f t="shared" si="90"/>
        <v xml:space="preserve"> </v>
      </c>
      <c r="AK279" s="21" t="str">
        <f t="shared" si="91"/>
        <v xml:space="preserve"> </v>
      </c>
      <c r="AL279" s="21" t="str">
        <f t="shared" si="92"/>
        <v xml:space="preserve"> </v>
      </c>
      <c r="AN279" s="27" t="str">
        <f t="shared" si="93"/>
        <v xml:space="preserve"> </v>
      </c>
      <c r="AO279" s="27" t="str">
        <f t="shared" si="94"/>
        <v xml:space="preserve"> </v>
      </c>
      <c r="AP279" s="27" t="str">
        <f t="shared" si="95"/>
        <v xml:space="preserve"> </v>
      </c>
      <c r="AQ279" s="27">
        <f t="shared" si="96"/>
        <v>1</v>
      </c>
      <c r="AR279" s="22" t="str">
        <f t="shared" si="97"/>
        <v xml:space="preserve"> </v>
      </c>
      <c r="AS279" s="27">
        <f t="shared" si="98"/>
        <v>0</v>
      </c>
    </row>
    <row r="280" spans="2:45">
      <c r="B280" s="2">
        <v>27</v>
      </c>
      <c r="C280" s="14">
        <f t="shared" si="99"/>
        <v>270</v>
      </c>
      <c r="D280" s="18">
        <v>49</v>
      </c>
      <c r="E280" s="18">
        <v>58</v>
      </c>
      <c r="F280" s="18">
        <v>20</v>
      </c>
      <c r="G280" s="18">
        <v>25</v>
      </c>
      <c r="H280" s="18" t="s">
        <v>42</v>
      </c>
      <c r="I280" s="2" t="s">
        <v>197</v>
      </c>
      <c r="J280" s="18" t="s">
        <v>139</v>
      </c>
      <c r="K280" s="14" t="str">
        <f>Magnetic!X280</f>
        <v>E</v>
      </c>
      <c r="L280" s="14" t="str">
        <f>IF(ISNA(VLOOKUP(K280,Lookup!$F$7:$G$38,2,0)),"",VLOOKUP(K280,Lookup!$F$7:$G$38,2,0))</f>
        <v>E</v>
      </c>
      <c r="M280" s="2" t="s">
        <v>158</v>
      </c>
      <c r="N280" s="14">
        <f>IF(ISNA(VLOOKUP(M280,Lookup!$B$7:$C$160,2,0)),"",VLOOKUP(M280,Lookup!$B$7:$C$160,2,0))</f>
        <v>4</v>
      </c>
      <c r="O280" s="27">
        <f t="shared" si="80"/>
        <v>4</v>
      </c>
      <c r="P280" s="18" t="s">
        <v>159</v>
      </c>
      <c r="Q280" s="14">
        <f>IF(ISNA(VLOOKUP(P280,Lookup!$B$7:$C$160,2,0)),"",VLOOKUP(P280,Lookup!$B$7:$C$160,2,0))</f>
        <v>4</v>
      </c>
      <c r="R280" s="27">
        <f t="shared" si="81"/>
        <v>4</v>
      </c>
      <c r="S280" s="2" t="s">
        <v>191</v>
      </c>
      <c r="T280" s="18">
        <v>90</v>
      </c>
      <c r="U280" s="18">
        <v>1</v>
      </c>
      <c r="V280" s="18"/>
      <c r="W280" s="18"/>
      <c r="X280" s="18"/>
      <c r="Z280" s="28" t="s">
        <v>218</v>
      </c>
      <c r="AB280" s="21" t="str">
        <f t="shared" si="82"/>
        <v xml:space="preserve"> </v>
      </c>
      <c r="AC280" s="21" t="str">
        <f t="shared" si="83"/>
        <v xml:space="preserve"> </v>
      </c>
      <c r="AD280" s="21">
        <f t="shared" si="84"/>
        <v>1</v>
      </c>
      <c r="AE280" s="21" t="str">
        <f t="shared" si="85"/>
        <v xml:space="preserve"> </v>
      </c>
      <c r="AF280" s="21" t="str">
        <f t="shared" si="86"/>
        <v xml:space="preserve"> </v>
      </c>
      <c r="AG280" s="21" t="str">
        <f t="shared" si="87"/>
        <v xml:space="preserve"> </v>
      </c>
      <c r="AH280" s="21" t="str">
        <f t="shared" si="88"/>
        <v xml:space="preserve"> </v>
      </c>
      <c r="AI280" s="21" t="str">
        <f t="shared" si="89"/>
        <v xml:space="preserve"> </v>
      </c>
      <c r="AJ280" s="21" t="str">
        <f t="shared" si="90"/>
        <v xml:space="preserve"> </v>
      </c>
      <c r="AK280" s="21" t="str">
        <f t="shared" si="91"/>
        <v xml:space="preserve"> </v>
      </c>
      <c r="AL280" s="21" t="str">
        <f t="shared" si="92"/>
        <v xml:space="preserve"> </v>
      </c>
      <c r="AN280" s="27" t="str">
        <f t="shared" si="93"/>
        <v xml:space="preserve"> </v>
      </c>
      <c r="AO280" s="27">
        <f t="shared" si="94"/>
        <v>1</v>
      </c>
      <c r="AP280" s="27" t="str">
        <f t="shared" si="95"/>
        <v xml:space="preserve"> </v>
      </c>
      <c r="AQ280" s="27" t="str">
        <f t="shared" si="96"/>
        <v xml:space="preserve"> </v>
      </c>
      <c r="AR280" s="22" t="str">
        <f t="shared" si="97"/>
        <v xml:space="preserve"> </v>
      </c>
      <c r="AS280" s="27">
        <f t="shared" si="98"/>
        <v>0</v>
      </c>
    </row>
    <row r="281" spans="2:45">
      <c r="B281" s="2">
        <v>28</v>
      </c>
      <c r="C281" s="14">
        <f t="shared" si="99"/>
        <v>271</v>
      </c>
      <c r="D281" s="18">
        <v>49</v>
      </c>
      <c r="E281" s="18">
        <v>35</v>
      </c>
      <c r="F281" s="18">
        <v>15</v>
      </c>
      <c r="G281" s="18">
        <v>58</v>
      </c>
      <c r="H281" s="18" t="s">
        <v>42</v>
      </c>
      <c r="I281" s="2" t="s">
        <v>197</v>
      </c>
      <c r="J281" s="18" t="s">
        <v>152</v>
      </c>
      <c r="K281" s="14" t="str">
        <f>Magnetic!X281</f>
        <v>NEbE</v>
      </c>
      <c r="L281" s="14" t="str">
        <f>IF(ISNA(VLOOKUP(K281,Lookup!$F$7:$G$38,2,0)),"",VLOOKUP(K281,Lookup!$F$7:$G$38,2,0))</f>
        <v>E</v>
      </c>
      <c r="M281" s="2" t="s">
        <v>165</v>
      </c>
      <c r="N281" s="14">
        <f>IF(ISNA(VLOOKUP(M281,Lookup!$B$7:$C$160,2,0)),"",VLOOKUP(M281,Lookup!$B$7:$C$160,2,0))</f>
        <v>9</v>
      </c>
      <c r="O281" s="27">
        <f t="shared" si="80"/>
        <v>9</v>
      </c>
      <c r="P281" s="18" t="s">
        <v>165</v>
      </c>
      <c r="Q281" s="14">
        <f>IF(ISNA(VLOOKUP(P281,Lookup!$B$7:$C$160,2,0)),"",VLOOKUP(P281,Lookup!$B$7:$C$160,2,0))</f>
        <v>9</v>
      </c>
      <c r="R281" s="27">
        <f t="shared" si="81"/>
        <v>9</v>
      </c>
      <c r="S281" s="2" t="s">
        <v>166</v>
      </c>
      <c r="T281" s="18">
        <v>173</v>
      </c>
      <c r="U281" s="18">
        <v>1</v>
      </c>
      <c r="V281" s="18"/>
      <c r="W281" s="18"/>
      <c r="X281" s="18"/>
      <c r="Z281" s="28" t="s">
        <v>218</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t="str">
        <f t="shared" si="88"/>
        <v xml:space="preserve"> </v>
      </c>
      <c r="AI281" s="21">
        <f t="shared" si="89"/>
        <v>1</v>
      </c>
      <c r="AJ281" s="21" t="str">
        <f t="shared" si="90"/>
        <v xml:space="preserve"> </v>
      </c>
      <c r="AK281" s="21" t="str">
        <f t="shared" si="91"/>
        <v xml:space="preserve"> </v>
      </c>
      <c r="AL281" s="21" t="str">
        <f t="shared" si="92"/>
        <v xml:space="preserve"> </v>
      </c>
      <c r="AN281" s="27" t="str">
        <f t="shared" si="93"/>
        <v xml:space="preserve"> </v>
      </c>
      <c r="AO281" s="27">
        <f t="shared" si="94"/>
        <v>1</v>
      </c>
      <c r="AP281" s="27" t="str">
        <f t="shared" si="95"/>
        <v xml:space="preserve"> </v>
      </c>
      <c r="AQ281" s="27" t="str">
        <f t="shared" si="96"/>
        <v xml:space="preserve"> </v>
      </c>
      <c r="AR281" s="22" t="str">
        <f t="shared" si="97"/>
        <v xml:space="preserve"> </v>
      </c>
      <c r="AS281" s="27">
        <f t="shared" si="98"/>
        <v>1</v>
      </c>
    </row>
    <row r="282" spans="2:45">
      <c r="B282" s="2">
        <v>29</v>
      </c>
      <c r="C282" s="14">
        <f t="shared" si="99"/>
        <v>272</v>
      </c>
      <c r="D282" s="18">
        <v>49</v>
      </c>
      <c r="E282" s="18">
        <v>21</v>
      </c>
      <c r="F282" s="18">
        <v>13</v>
      </c>
      <c r="G282" s="18">
        <v>58</v>
      </c>
      <c r="H282" s="18" t="s">
        <v>42</v>
      </c>
      <c r="I282" s="2" t="s">
        <v>197</v>
      </c>
      <c r="J282" s="18" t="s">
        <v>155</v>
      </c>
      <c r="K282" s="14" t="str">
        <f>Magnetic!X282</f>
        <v>S</v>
      </c>
      <c r="L282" s="14" t="str">
        <f>IF(ISNA(VLOOKUP(K282,Lookup!$F$7:$G$38,2,0)),"",VLOOKUP(K282,Lookup!$F$7:$G$38,2,0))</f>
        <v>S</v>
      </c>
      <c r="M282" s="2" t="s">
        <v>163</v>
      </c>
      <c r="N282" s="14">
        <f>IF(ISNA(VLOOKUP(M282,Lookup!$B$7:$C$160,2,0)),"",VLOOKUP(M282,Lookup!$B$7:$C$160,2,0))</f>
        <v>1</v>
      </c>
      <c r="O282" s="27">
        <f t="shared" si="80"/>
        <v>1</v>
      </c>
      <c r="P282" s="18" t="s">
        <v>165</v>
      </c>
      <c r="Q282" s="14">
        <f>IF(ISNA(VLOOKUP(P282,Lookup!$B$7:$C$160,2,0)),"",VLOOKUP(P282,Lookup!$B$7:$C$160,2,0))</f>
        <v>9</v>
      </c>
      <c r="R282" s="27">
        <f t="shared" si="81"/>
        <v>9</v>
      </c>
      <c r="S282" s="2" t="s">
        <v>189</v>
      </c>
      <c r="T282" s="18">
        <v>79</v>
      </c>
      <c r="U282" s="18">
        <v>1</v>
      </c>
      <c r="V282" s="18"/>
      <c r="W282" s="18">
        <v>1</v>
      </c>
      <c r="X282" s="18" t="s">
        <v>183</v>
      </c>
      <c r="Z282" s="28" t="s">
        <v>218</v>
      </c>
      <c r="AB282" s="21" t="str">
        <f t="shared" si="82"/>
        <v xml:space="preserve"> </v>
      </c>
      <c r="AC282" s="21" t="str">
        <f t="shared" si="83"/>
        <v xml:space="preserve"> </v>
      </c>
      <c r="AD282" s="21" t="str">
        <f t="shared" si="84"/>
        <v xml:space="preserve"> </v>
      </c>
      <c r="AE282" s="21" t="str">
        <f t="shared" si="85"/>
        <v xml:space="preserve"> </v>
      </c>
      <c r="AF282" s="21" t="str">
        <f t="shared" si="86"/>
        <v xml:space="preserve"> </v>
      </c>
      <c r="AG282" s="21" t="str">
        <f t="shared" si="87"/>
        <v xml:space="preserve"> </v>
      </c>
      <c r="AH282" s="21" t="str">
        <f t="shared" si="88"/>
        <v xml:space="preserve"> </v>
      </c>
      <c r="AI282" s="21">
        <f t="shared" si="89"/>
        <v>1</v>
      </c>
      <c r="AJ282" s="21" t="str">
        <f t="shared" si="90"/>
        <v xml:space="preserve"> </v>
      </c>
      <c r="AK282" s="21" t="str">
        <f t="shared" si="91"/>
        <v xml:space="preserve"> </v>
      </c>
      <c r="AL282" s="21" t="str">
        <f t="shared" si="92"/>
        <v xml:space="preserve"> </v>
      </c>
      <c r="AN282" s="27" t="str">
        <f t="shared" si="93"/>
        <v xml:space="preserve"> </v>
      </c>
      <c r="AO282" s="27" t="str">
        <f t="shared" si="94"/>
        <v xml:space="preserve"> </v>
      </c>
      <c r="AP282" s="27">
        <f t="shared" si="95"/>
        <v>1</v>
      </c>
      <c r="AQ282" s="27" t="str">
        <f t="shared" si="96"/>
        <v xml:space="preserve"> </v>
      </c>
      <c r="AR282" s="22" t="str">
        <f t="shared" si="97"/>
        <v xml:space="preserve"> </v>
      </c>
      <c r="AS282" s="27">
        <f t="shared" si="98"/>
        <v>1</v>
      </c>
    </row>
    <row r="283" spans="2:45">
      <c r="B283" s="2">
        <v>30</v>
      </c>
      <c r="C283" s="14">
        <f t="shared" si="99"/>
        <v>273</v>
      </c>
      <c r="D283" s="18">
        <v>49</v>
      </c>
      <c r="E283" s="18">
        <v>30</v>
      </c>
      <c r="F283" s="18">
        <v>13</v>
      </c>
      <c r="G283" s="18">
        <v>45</v>
      </c>
      <c r="H283" s="18" t="s">
        <v>42</v>
      </c>
      <c r="I283" s="2" t="s">
        <v>197</v>
      </c>
      <c r="J283" s="18" t="s">
        <v>156</v>
      </c>
      <c r="K283" s="14" t="str">
        <f>Magnetic!X283</f>
        <v>SEbS</v>
      </c>
      <c r="L283" s="14" t="str">
        <f>IF(ISNA(VLOOKUP(K283,Lookup!$F$7:$G$38,2,0)),"",VLOOKUP(K283,Lookup!$F$7:$G$38,2,0))</f>
        <v>S</v>
      </c>
      <c r="M283" s="2" t="s">
        <v>163</v>
      </c>
      <c r="N283" s="14">
        <f>IF(ISNA(VLOOKUP(M283,Lookup!$B$7:$C$160,2,0)),"",VLOOKUP(M283,Lookup!$B$7:$C$160,2,0))</f>
        <v>1</v>
      </c>
      <c r="O283" s="27">
        <f t="shared" si="80"/>
        <v>1</v>
      </c>
      <c r="P283" s="18" t="s">
        <v>163</v>
      </c>
      <c r="Q283" s="14">
        <f>IF(ISNA(VLOOKUP(P283,Lookup!$B$7:$C$160,2,0)),"",VLOOKUP(P283,Lookup!$B$7:$C$160,2,0))</f>
        <v>1</v>
      </c>
      <c r="R283" s="27">
        <f t="shared" si="81"/>
        <v>1</v>
      </c>
      <c r="S283" s="2" t="s">
        <v>189</v>
      </c>
      <c r="T283" s="18">
        <v>13</v>
      </c>
      <c r="U283" s="18"/>
      <c r="V283" s="18"/>
      <c r="W283" s="18"/>
      <c r="X283" s="18"/>
      <c r="Z283" s="28" t="s">
        <v>218</v>
      </c>
      <c r="AB283" s="21" t="str">
        <f t="shared" si="82"/>
        <v xml:space="preserve"> </v>
      </c>
      <c r="AC283" s="21" t="str">
        <f t="shared" si="83"/>
        <v xml:space="preserve"> </v>
      </c>
      <c r="AD283" s="21" t="str">
        <f t="shared" si="84"/>
        <v xml:space="preserve"> </v>
      </c>
      <c r="AE283" s="21" t="str">
        <f t="shared" si="85"/>
        <v xml:space="preserve"> </v>
      </c>
      <c r="AF283" s="21" t="str">
        <f t="shared" si="86"/>
        <v xml:space="preserve"> </v>
      </c>
      <c r="AG283" s="21" t="str">
        <f t="shared" si="87"/>
        <v xml:space="preserve"> </v>
      </c>
      <c r="AH283" s="21" t="str">
        <f t="shared" si="88"/>
        <v xml:space="preserve"> </v>
      </c>
      <c r="AI283" s="21" t="str">
        <f t="shared" si="89"/>
        <v xml:space="preserve"> </v>
      </c>
      <c r="AJ283" s="21" t="str">
        <f t="shared" si="90"/>
        <v xml:space="preserve"> </v>
      </c>
      <c r="AK283" s="21" t="str">
        <f t="shared" si="91"/>
        <v xml:space="preserve"> </v>
      </c>
      <c r="AL283" s="21" t="str">
        <f t="shared" si="92"/>
        <v xml:space="preserve"> </v>
      </c>
      <c r="AN283" s="27" t="str">
        <f t="shared" si="93"/>
        <v xml:space="preserve"> </v>
      </c>
      <c r="AO283" s="27" t="str">
        <f t="shared" si="94"/>
        <v xml:space="preserve"> </v>
      </c>
      <c r="AP283" s="27">
        <f t="shared" si="95"/>
        <v>1</v>
      </c>
      <c r="AQ283" s="27" t="str">
        <f t="shared" si="96"/>
        <v xml:space="preserve"> </v>
      </c>
      <c r="AR283" s="22" t="str">
        <f t="shared" si="97"/>
        <v xml:space="preserve"> </v>
      </c>
      <c r="AS283" s="27">
        <f t="shared" si="98"/>
        <v>0</v>
      </c>
    </row>
    <row r="284" spans="2:45">
      <c r="B284" s="20">
        <v>37165</v>
      </c>
      <c r="C284" s="14">
        <f t="shared" si="99"/>
        <v>274</v>
      </c>
      <c r="D284" s="18">
        <v>48</v>
      </c>
      <c r="E284" s="18">
        <v>52</v>
      </c>
      <c r="F284" s="18">
        <v>11</v>
      </c>
      <c r="G284" s="18">
        <v>57</v>
      </c>
      <c r="H284" s="18" t="s">
        <v>42</v>
      </c>
      <c r="I284" s="2" t="s">
        <v>197</v>
      </c>
      <c r="J284" s="18" t="s">
        <v>144</v>
      </c>
      <c r="K284" s="14" t="str">
        <f>Magnetic!X284</f>
        <v>Variable</v>
      </c>
      <c r="L284" s="14" t="str">
        <f>IF(ISNA(VLOOKUP(K284,Lookup!$F$7:$G$38,2,0)),"",VLOOKUP(K284,Lookup!$F$7:$G$38,2,0))</f>
        <v/>
      </c>
      <c r="M284" s="2" t="s">
        <v>166</v>
      </c>
      <c r="N284" s="14" t="str">
        <f>IF(ISNA(VLOOKUP(M284,Lookup!$B$7:$C$160,2,0)),"",VLOOKUP(M284,Lookup!$B$7:$C$160,2,0))</f>
        <v/>
      </c>
      <c r="O284" s="27" t="str">
        <f t="shared" si="80"/>
        <v/>
      </c>
      <c r="P284" s="18" t="s">
        <v>162</v>
      </c>
      <c r="Q284" s="14" t="str">
        <f>IF(ISNA(VLOOKUP(P284,Lookup!$B$7:$C$160,2,0)),"",VLOOKUP(P284,Lookup!$B$7:$C$160,2,0))</f>
        <v/>
      </c>
      <c r="R284" s="27" t="str">
        <f t="shared" si="81"/>
        <v/>
      </c>
      <c r="S284" s="2" t="s">
        <v>187</v>
      </c>
      <c r="T284" s="18">
        <v>82</v>
      </c>
      <c r="U284" s="18">
        <v>1</v>
      </c>
      <c r="V284" s="18"/>
      <c r="W284" s="18">
        <v>1</v>
      </c>
      <c r="X284" s="18"/>
      <c r="Z284" s="28" t="s">
        <v>218</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t="str">
        <f t="shared" si="88"/>
        <v xml:space="preserve"> </v>
      </c>
      <c r="AI284" s="21" t="str">
        <f t="shared" si="89"/>
        <v xml:space="preserve"> </v>
      </c>
      <c r="AJ284" s="21" t="str">
        <f t="shared" si="90"/>
        <v xml:space="preserve"> </v>
      </c>
      <c r="AK284" s="21" t="str">
        <f t="shared" si="91"/>
        <v xml:space="preserve"> </v>
      </c>
      <c r="AL284" s="21" t="str">
        <f t="shared" si="92"/>
        <v xml:space="preserve"> </v>
      </c>
      <c r="AN284" s="27" t="str">
        <f t="shared" si="93"/>
        <v xml:space="preserve"> </v>
      </c>
      <c r="AO284" s="27" t="str">
        <f t="shared" si="94"/>
        <v xml:space="preserve"> </v>
      </c>
      <c r="AP284" s="27" t="str">
        <f t="shared" si="95"/>
        <v xml:space="preserve"> </v>
      </c>
      <c r="AQ284" s="27" t="str">
        <f t="shared" si="96"/>
        <v xml:space="preserve"> </v>
      </c>
      <c r="AR284" s="22" t="str">
        <f t="shared" si="97"/>
        <v xml:space="preserve"> </v>
      </c>
      <c r="AS284" s="27">
        <f t="shared" si="98"/>
        <v>0</v>
      </c>
    </row>
    <row r="285" spans="2:45">
      <c r="B285" s="2">
        <v>2</v>
      </c>
      <c r="C285" s="14">
        <f t="shared" si="99"/>
        <v>275</v>
      </c>
      <c r="D285" s="18">
        <v>50</v>
      </c>
      <c r="E285" s="18">
        <v>8</v>
      </c>
      <c r="F285" s="18">
        <v>10</v>
      </c>
      <c r="G285" s="18">
        <v>46</v>
      </c>
      <c r="H285" s="18" t="s">
        <v>42</v>
      </c>
      <c r="I285" s="2" t="s">
        <v>197</v>
      </c>
      <c r="J285" s="18" t="s">
        <v>157</v>
      </c>
      <c r="K285" s="14" t="str">
        <f>Magnetic!X285</f>
        <v>SSE</v>
      </c>
      <c r="L285" s="14" t="str">
        <f>IF(ISNA(VLOOKUP(K285,Lookup!$F$7:$G$38,2,0)),"",VLOOKUP(K285,Lookup!$F$7:$G$38,2,0))</f>
        <v>S</v>
      </c>
      <c r="M285" s="2" t="s">
        <v>166</v>
      </c>
      <c r="N285" s="14" t="str">
        <f>IF(ISNA(VLOOKUP(M285,Lookup!$B$7:$C$160,2,0)),"",VLOOKUP(M285,Lookup!$B$7:$C$160,2,0))</f>
        <v/>
      </c>
      <c r="O285" s="27" t="str">
        <f t="shared" si="80"/>
        <v/>
      </c>
      <c r="P285" s="18" t="s">
        <v>158</v>
      </c>
      <c r="Q285" s="14">
        <f>IF(ISNA(VLOOKUP(P285,Lookup!$B$7:$C$160,2,0)),"",VLOOKUP(P285,Lookup!$B$7:$C$160,2,0))</f>
        <v>4</v>
      </c>
      <c r="R285" s="27">
        <f t="shared" si="81"/>
        <v>4</v>
      </c>
      <c r="S285" s="2" t="s">
        <v>187</v>
      </c>
      <c r="T285" s="18">
        <v>85</v>
      </c>
      <c r="U285" s="18">
        <v>1</v>
      </c>
      <c r="V285" s="18"/>
      <c r="W285" s="18"/>
      <c r="X285" s="18"/>
      <c r="Z285" s="28" t="s">
        <v>218</v>
      </c>
      <c r="AB285" s="21" t="str">
        <f t="shared" si="82"/>
        <v xml:space="preserve"> </v>
      </c>
      <c r="AC285" s="21" t="str">
        <f t="shared" si="83"/>
        <v xml:space="preserve"> </v>
      </c>
      <c r="AD285" s="21">
        <f t="shared" si="84"/>
        <v>1</v>
      </c>
      <c r="AE285" s="21" t="str">
        <f t="shared" si="85"/>
        <v xml:space="preserve"> </v>
      </c>
      <c r="AF285" s="21" t="str">
        <f t="shared" si="86"/>
        <v xml:space="preserve"> </v>
      </c>
      <c r="AG285" s="21" t="str">
        <f t="shared" si="87"/>
        <v xml:space="preserve"> </v>
      </c>
      <c r="AH285" s="21" t="str">
        <f t="shared" si="88"/>
        <v xml:space="preserve"> </v>
      </c>
      <c r="AI285" s="21" t="str">
        <f t="shared" si="89"/>
        <v xml:space="preserve"> </v>
      </c>
      <c r="AJ285" s="21" t="str">
        <f t="shared" si="90"/>
        <v xml:space="preserve"> </v>
      </c>
      <c r="AK285" s="21" t="str">
        <f t="shared" si="91"/>
        <v xml:space="preserve"> </v>
      </c>
      <c r="AL285" s="21" t="str">
        <f t="shared" si="92"/>
        <v xml:space="preserve"> </v>
      </c>
      <c r="AN285" s="27" t="str">
        <f t="shared" si="93"/>
        <v xml:space="preserve"> </v>
      </c>
      <c r="AO285" s="27" t="str">
        <f t="shared" si="94"/>
        <v xml:space="preserve"> </v>
      </c>
      <c r="AP285" s="27">
        <f t="shared" si="95"/>
        <v>1</v>
      </c>
      <c r="AQ285" s="27" t="str">
        <f t="shared" si="96"/>
        <v xml:space="preserve"> </v>
      </c>
      <c r="AR285" s="22" t="str">
        <f t="shared" si="97"/>
        <v xml:space="preserve"> </v>
      </c>
      <c r="AS285" s="27">
        <f t="shared" si="98"/>
        <v>0</v>
      </c>
    </row>
    <row r="286" spans="2:45">
      <c r="B286" s="2">
        <v>3</v>
      </c>
      <c r="C286" s="14">
        <f t="shared" si="99"/>
        <v>276</v>
      </c>
      <c r="D286" s="18">
        <v>49</v>
      </c>
      <c r="E286" s="18">
        <v>40</v>
      </c>
      <c r="F286" s="18">
        <v>10</v>
      </c>
      <c r="G286" s="18">
        <v>30</v>
      </c>
      <c r="H286" s="18" t="s">
        <v>42</v>
      </c>
      <c r="I286" s="2" t="s">
        <v>197</v>
      </c>
      <c r="J286" s="18" t="s">
        <v>144</v>
      </c>
      <c r="K286" s="14" t="str">
        <f>Magnetic!X286</f>
        <v>Variable</v>
      </c>
      <c r="L286" s="14" t="str">
        <f>IF(ISNA(VLOOKUP(K286,Lookup!$F$7:$G$38,2,0)),"",VLOOKUP(K286,Lookup!$F$7:$G$38,2,0))</f>
        <v/>
      </c>
      <c r="M286" s="2" t="s">
        <v>158</v>
      </c>
      <c r="N286" s="14">
        <f>IF(ISNA(VLOOKUP(M286,Lookup!$B$7:$C$160,2,0)),"",VLOOKUP(M286,Lookup!$B$7:$C$160,2,0))</f>
        <v>4</v>
      </c>
      <c r="O286" s="27">
        <f t="shared" si="80"/>
        <v>4</v>
      </c>
      <c r="P286" s="18" t="s">
        <v>160</v>
      </c>
      <c r="Q286" s="14">
        <f>IF(ISNA(VLOOKUP(P286,Lookup!$B$7:$C$160,2,0)),"",VLOOKUP(P286,Lookup!$B$7:$C$160,2,0))</f>
        <v>5</v>
      </c>
      <c r="R286" s="27">
        <f t="shared" si="81"/>
        <v>5</v>
      </c>
      <c r="S286" s="2" t="s">
        <v>211</v>
      </c>
      <c r="T286" s="18">
        <v>36</v>
      </c>
      <c r="U286" s="18">
        <v>1</v>
      </c>
      <c r="V286" s="18"/>
      <c r="W286" s="18"/>
      <c r="X286" s="18"/>
      <c r="Z286" s="28" t="s">
        <v>218</v>
      </c>
      <c r="AB286" s="21" t="str">
        <f t="shared" si="82"/>
        <v xml:space="preserve"> </v>
      </c>
      <c r="AC286" s="21" t="str">
        <f t="shared" si="83"/>
        <v xml:space="preserve"> </v>
      </c>
      <c r="AD286" s="21" t="str">
        <f t="shared" si="84"/>
        <v xml:space="preserve"> </v>
      </c>
      <c r="AE286" s="21">
        <f t="shared" si="85"/>
        <v>1</v>
      </c>
      <c r="AF286" s="21" t="str">
        <f t="shared" si="86"/>
        <v xml:space="preserve"> </v>
      </c>
      <c r="AG286" s="21" t="str">
        <f t="shared" si="87"/>
        <v xml:space="preserve"> </v>
      </c>
      <c r="AH286" s="21" t="str">
        <f t="shared" si="88"/>
        <v xml:space="preserve"> </v>
      </c>
      <c r="AI286" s="21" t="str">
        <f t="shared" si="89"/>
        <v xml:space="preserve"> </v>
      </c>
      <c r="AJ286" s="21" t="str">
        <f t="shared" si="90"/>
        <v xml:space="preserve"> </v>
      </c>
      <c r="AK286" s="21" t="str">
        <f t="shared" si="91"/>
        <v xml:space="preserve"> </v>
      </c>
      <c r="AL286" s="21" t="str">
        <f t="shared" si="92"/>
        <v xml:space="preserve"> </v>
      </c>
      <c r="AN286" s="27" t="str">
        <f t="shared" si="93"/>
        <v xml:space="preserve"> </v>
      </c>
      <c r="AO286" s="27" t="str">
        <f t="shared" si="94"/>
        <v xml:space="preserve"> </v>
      </c>
      <c r="AP286" s="27" t="str">
        <f t="shared" si="95"/>
        <v xml:space="preserve"> </v>
      </c>
      <c r="AQ286" s="27" t="str">
        <f t="shared" si="96"/>
        <v xml:space="preserve"> </v>
      </c>
      <c r="AR286" s="22" t="str">
        <f t="shared" si="97"/>
        <v xml:space="preserve"> </v>
      </c>
      <c r="AS286" s="27">
        <f t="shared" si="98"/>
        <v>0</v>
      </c>
    </row>
    <row r="287" spans="2:45">
      <c r="B287" s="2">
        <v>4</v>
      </c>
      <c r="C287" s="14">
        <f t="shared" si="99"/>
        <v>277</v>
      </c>
      <c r="D287" s="18">
        <v>49</v>
      </c>
      <c r="E287" s="18">
        <v>31</v>
      </c>
      <c r="F287" s="18">
        <v>8</v>
      </c>
      <c r="G287" s="18">
        <v>29</v>
      </c>
      <c r="H287" s="18" t="s">
        <v>42</v>
      </c>
      <c r="I287" s="2" t="s">
        <v>197</v>
      </c>
      <c r="J287" s="18" t="s">
        <v>42</v>
      </c>
      <c r="K287" s="14" t="str">
        <f>Magnetic!X287</f>
        <v>WNW</v>
      </c>
      <c r="L287" s="14" t="str">
        <f>IF(ISNA(VLOOKUP(K287,Lookup!$F$7:$G$38,2,0)),"",VLOOKUP(K287,Lookup!$F$7:$G$38,2,0))</f>
        <v>W</v>
      </c>
      <c r="M287" s="2" t="s">
        <v>166</v>
      </c>
      <c r="N287" s="14" t="str">
        <f>IF(ISNA(VLOOKUP(M287,Lookup!$B$7:$C$160,2,0)),"",VLOOKUP(M287,Lookup!$B$7:$C$160,2,0))</f>
        <v/>
      </c>
      <c r="O287" s="27" t="str">
        <f t="shared" si="80"/>
        <v/>
      </c>
      <c r="P287" s="18" t="s">
        <v>162</v>
      </c>
      <c r="Q287" s="14" t="str">
        <f>IF(ISNA(VLOOKUP(P287,Lookup!$B$7:$C$160,2,0)),"",VLOOKUP(P287,Lookup!$B$7:$C$160,2,0))</f>
        <v/>
      </c>
      <c r="R287" s="27" t="str">
        <f t="shared" si="81"/>
        <v/>
      </c>
      <c r="S287" s="2" t="s">
        <v>189</v>
      </c>
      <c r="T287" s="18">
        <v>79</v>
      </c>
      <c r="U287" s="18">
        <v>1</v>
      </c>
      <c r="V287" s="18"/>
      <c r="W287" s="18"/>
      <c r="X287" s="18" t="s">
        <v>180</v>
      </c>
      <c r="Z287" s="28" t="s">
        <v>218</v>
      </c>
      <c r="AB287" s="21" t="str">
        <f t="shared" si="82"/>
        <v xml:space="preserve"> </v>
      </c>
      <c r="AC287" s="21" t="str">
        <f t="shared" si="83"/>
        <v xml:space="preserve"> </v>
      </c>
      <c r="AD287" s="21" t="str">
        <f t="shared" si="84"/>
        <v xml:space="preserve"> </v>
      </c>
      <c r="AE287" s="21" t="str">
        <f t="shared" si="85"/>
        <v xml:space="preserve"> </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27" t="str">
        <f t="shared" si="93"/>
        <v xml:space="preserve"> </v>
      </c>
      <c r="AO287" s="27" t="str">
        <f t="shared" si="94"/>
        <v xml:space="preserve"> </v>
      </c>
      <c r="AP287" s="27" t="str">
        <f t="shared" si="95"/>
        <v xml:space="preserve"> </v>
      </c>
      <c r="AQ287" s="27">
        <f t="shared" si="96"/>
        <v>1</v>
      </c>
      <c r="AR287" s="22" t="str">
        <f t="shared" si="97"/>
        <v xml:space="preserve"> </v>
      </c>
      <c r="AS287" s="27">
        <f t="shared" si="98"/>
        <v>0</v>
      </c>
    </row>
    <row r="288" spans="2:45">
      <c r="B288" s="2">
        <v>5</v>
      </c>
      <c r="C288" s="14">
        <f t="shared" si="99"/>
        <v>278</v>
      </c>
      <c r="D288" s="18">
        <v>49</v>
      </c>
      <c r="E288" s="18">
        <v>52</v>
      </c>
      <c r="F288" s="18">
        <v>4</v>
      </c>
      <c r="G288" s="18">
        <v>47</v>
      </c>
      <c r="H288" s="18" t="s">
        <v>42</v>
      </c>
      <c r="I288" s="2" t="s">
        <v>197</v>
      </c>
      <c r="J288" s="18" t="s">
        <v>148</v>
      </c>
      <c r="K288" s="14" t="str">
        <f>Magnetic!X288</f>
        <v>W</v>
      </c>
      <c r="L288" s="14" t="str">
        <f>IF(ISNA(VLOOKUP(K288,Lookup!$F$7:$G$38,2,0)),"",VLOOKUP(K288,Lookup!$F$7:$G$38,2,0))</f>
        <v>W</v>
      </c>
      <c r="M288" s="2" t="s">
        <v>165</v>
      </c>
      <c r="N288" s="14">
        <f>IF(ISNA(VLOOKUP(M288,Lookup!$B$7:$C$160,2,0)),"",VLOOKUP(M288,Lookup!$B$7:$C$160,2,0))</f>
        <v>9</v>
      </c>
      <c r="O288" s="27">
        <f t="shared" si="80"/>
        <v>9</v>
      </c>
      <c r="P288" s="18" t="s">
        <v>165</v>
      </c>
      <c r="Q288" s="14">
        <f>IF(ISNA(VLOOKUP(P288,Lookup!$B$7:$C$160,2,0)),"",VLOOKUP(P288,Lookup!$B$7:$C$160,2,0))</f>
        <v>9</v>
      </c>
      <c r="R288" s="27">
        <f t="shared" si="81"/>
        <v>9</v>
      </c>
      <c r="S288" s="2" t="s">
        <v>166</v>
      </c>
      <c r="T288" s="18">
        <v>144</v>
      </c>
      <c r="U288" s="18"/>
      <c r="V288" s="18"/>
      <c r="W288" s="18"/>
      <c r="X288" s="18" t="s">
        <v>184</v>
      </c>
      <c r="Z288" s="28" t="s">
        <v>217</v>
      </c>
      <c r="AB288" s="21" t="str">
        <f t="shared" si="82"/>
        <v xml:space="preserve"> </v>
      </c>
      <c r="AC288" s="21" t="str">
        <f t="shared" si="83"/>
        <v xml:space="preserve"> </v>
      </c>
      <c r="AD288" s="21" t="str">
        <f t="shared" si="84"/>
        <v xml:space="preserve"> </v>
      </c>
      <c r="AE288" s="21" t="str">
        <f t="shared" si="85"/>
        <v xml:space="preserve"> </v>
      </c>
      <c r="AF288" s="21" t="str">
        <f t="shared" si="86"/>
        <v xml:space="preserve"> </v>
      </c>
      <c r="AG288" s="21" t="str">
        <f t="shared" si="87"/>
        <v xml:space="preserve"> </v>
      </c>
      <c r="AH288" s="21" t="str">
        <f t="shared" si="88"/>
        <v xml:space="preserve"> </v>
      </c>
      <c r="AI288" s="21">
        <f t="shared" si="89"/>
        <v>1</v>
      </c>
      <c r="AJ288" s="21" t="str">
        <f t="shared" si="90"/>
        <v xml:space="preserve"> </v>
      </c>
      <c r="AK288" s="21" t="str">
        <f t="shared" si="91"/>
        <v xml:space="preserve"> </v>
      </c>
      <c r="AL288" s="21" t="str">
        <f t="shared" si="92"/>
        <v xml:space="preserve"> </v>
      </c>
      <c r="AN288" s="27" t="str">
        <f t="shared" si="93"/>
        <v xml:space="preserve"> </v>
      </c>
      <c r="AO288" s="27" t="str">
        <f t="shared" si="94"/>
        <v xml:space="preserve"> </v>
      </c>
      <c r="AP288" s="27" t="str">
        <f t="shared" si="95"/>
        <v xml:space="preserve"> </v>
      </c>
      <c r="AQ288" s="27">
        <f t="shared" si="96"/>
        <v>1</v>
      </c>
      <c r="AR288" s="22" t="str">
        <f t="shared" si="97"/>
        <v xml:space="preserve"> </v>
      </c>
      <c r="AS288" s="27">
        <f t="shared" si="98"/>
        <v>1</v>
      </c>
    </row>
    <row r="289" spans="2:45">
      <c r="B289" s="2">
        <v>6</v>
      </c>
      <c r="C289" s="14">
        <f t="shared" si="99"/>
        <v>279</v>
      </c>
      <c r="D289" s="18"/>
      <c r="E289" s="18"/>
      <c r="F289" s="18"/>
      <c r="G289" s="18"/>
      <c r="H289" s="18"/>
      <c r="I289" s="18"/>
      <c r="J289" s="18"/>
      <c r="K289" s="14" t="str">
        <f>Magnetic!X289</f>
        <v/>
      </c>
      <c r="L289" s="14" t="str">
        <f>IF(ISNA(VLOOKUP(K289,Lookup!$F$7:$G$38,2,0)),"",VLOOKUP(K289,Lookup!$F$7:$G$38,2,0))</f>
        <v/>
      </c>
      <c r="N289" s="14" t="str">
        <f>IF(ISNA(VLOOKUP(M289,Lookup!$B$7:$C$160,2,0)),"",VLOOKUP(M289,Lookup!$B$7:$C$160,2,0))</f>
        <v/>
      </c>
      <c r="O289" s="27" t="str">
        <f t="shared" si="80"/>
        <v/>
      </c>
      <c r="P289" s="18"/>
      <c r="Q289" s="14" t="str">
        <f>IF(ISNA(VLOOKUP(P289,Lookup!$B$7:$C$160,2,0)),"",VLOOKUP(P289,Lookup!$B$7:$C$160,2,0))</f>
        <v/>
      </c>
      <c r="R289" s="27" t="str">
        <f t="shared" si="81"/>
        <v/>
      </c>
      <c r="T289" s="18"/>
      <c r="U289" s="18"/>
      <c r="Z289" s="18"/>
      <c r="AB289" s="21" t="str">
        <f t="shared" si="82"/>
        <v xml:space="preserve"> </v>
      </c>
      <c r="AC289" s="21" t="str">
        <f t="shared" si="83"/>
        <v xml:space="preserve"> </v>
      </c>
      <c r="AD289" s="21" t="str">
        <f t="shared" si="84"/>
        <v xml:space="preserve"> </v>
      </c>
      <c r="AE289" s="21" t="str">
        <f t="shared" si="85"/>
        <v xml:space="preserve"> </v>
      </c>
      <c r="AF289" s="21" t="str">
        <f t="shared" si="86"/>
        <v xml:space="preserve"> </v>
      </c>
      <c r="AG289" s="21" t="str">
        <f t="shared" si="87"/>
        <v xml:space="preserve"> </v>
      </c>
      <c r="AH289" s="21" t="str">
        <f t="shared" si="88"/>
        <v xml:space="preserve"> </v>
      </c>
      <c r="AI289" s="21" t="str">
        <f t="shared" si="89"/>
        <v xml:space="preserve"> </v>
      </c>
      <c r="AJ289" s="21" t="str">
        <f t="shared" si="90"/>
        <v xml:space="preserve"> </v>
      </c>
      <c r="AK289" s="21" t="str">
        <f t="shared" si="91"/>
        <v xml:space="preserve"> </v>
      </c>
      <c r="AL289" s="21" t="str">
        <f t="shared" si="92"/>
        <v xml:space="preserve"> </v>
      </c>
      <c r="AN289" s="27" t="str">
        <f t="shared" si="93"/>
        <v xml:space="preserve"> </v>
      </c>
      <c r="AO289" s="27" t="str">
        <f t="shared" si="94"/>
        <v xml:space="preserve"> </v>
      </c>
      <c r="AP289" s="27" t="str">
        <f t="shared" si="95"/>
        <v xml:space="preserve"> </v>
      </c>
      <c r="AQ289" s="27" t="str">
        <f t="shared" si="96"/>
        <v xml:space="preserve"> </v>
      </c>
      <c r="AR289" s="22" t="str">
        <f t="shared" si="97"/>
        <v xml:space="preserve"> </v>
      </c>
      <c r="AS289" s="27">
        <f t="shared" si="98"/>
        <v>0</v>
      </c>
    </row>
    <row r="290" spans="2:45">
      <c r="B290" s="2">
        <v>7</v>
      </c>
      <c r="C290" s="14">
        <f t="shared" si="99"/>
        <v>280</v>
      </c>
      <c r="D290" s="18"/>
      <c r="E290" s="18"/>
      <c r="F290" s="18"/>
      <c r="G290" s="18"/>
      <c r="H290" s="18"/>
      <c r="I290" s="18"/>
      <c r="J290" s="18"/>
      <c r="K290" s="14" t="str">
        <f>Magnetic!X290</f>
        <v/>
      </c>
      <c r="L290" s="14" t="str">
        <f>IF(ISNA(VLOOKUP(K290,Lookup!$F$7:$G$38,2,0)),"",VLOOKUP(K290,Lookup!$F$7:$G$38,2,0))</f>
        <v/>
      </c>
      <c r="N290" s="14" t="str">
        <f>IF(ISNA(VLOOKUP(M290,Lookup!$B$7:$C$160,2,0)),"",VLOOKUP(M290,Lookup!$B$7:$C$160,2,0))</f>
        <v/>
      </c>
      <c r="O290" s="27" t="str">
        <f t="shared" si="80"/>
        <v/>
      </c>
      <c r="P290" s="18"/>
      <c r="Q290" s="14" t="str">
        <f>IF(ISNA(VLOOKUP(P290,Lookup!$B$7:$C$160,2,0)),"",VLOOKUP(P290,Lookup!$B$7:$C$160,2,0))</f>
        <v/>
      </c>
      <c r="R290" s="27" t="str">
        <f t="shared" si="81"/>
        <v/>
      </c>
      <c r="T290" s="18"/>
      <c r="U290" s="18"/>
      <c r="Z290" s="18"/>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t="str">
        <f t="shared" si="88"/>
        <v xml:space="preserve"> </v>
      </c>
      <c r="AI290" s="21" t="str">
        <f t="shared" si="89"/>
        <v xml:space="preserve"> </v>
      </c>
      <c r="AJ290" s="21" t="str">
        <f t="shared" si="90"/>
        <v xml:space="preserve"> </v>
      </c>
      <c r="AK290" s="21" t="str">
        <f t="shared" si="91"/>
        <v xml:space="preserve"> </v>
      </c>
      <c r="AL290" s="21" t="str">
        <f t="shared" si="92"/>
        <v xml:space="preserve"> </v>
      </c>
      <c r="AN290" s="27" t="str">
        <f t="shared" si="93"/>
        <v xml:space="preserve"> </v>
      </c>
      <c r="AO290" s="27" t="str">
        <f t="shared" si="94"/>
        <v xml:space="preserve"> </v>
      </c>
      <c r="AP290" s="27" t="str">
        <f t="shared" si="95"/>
        <v xml:space="preserve"> </v>
      </c>
      <c r="AQ290" s="27" t="str">
        <f t="shared" si="96"/>
        <v xml:space="preserve"> </v>
      </c>
      <c r="AR290" s="22" t="str">
        <f t="shared" si="97"/>
        <v xml:space="preserve"> </v>
      </c>
      <c r="AS290" s="27">
        <f t="shared" si="98"/>
        <v>0</v>
      </c>
    </row>
    <row r="291" spans="2:45">
      <c r="B291" s="2">
        <v>8</v>
      </c>
      <c r="C291" s="14">
        <f t="shared" si="99"/>
        <v>281</v>
      </c>
      <c r="D291" s="18"/>
      <c r="E291" s="18"/>
      <c r="F291" s="18"/>
      <c r="G291" s="18"/>
      <c r="H291" s="18"/>
      <c r="I291" s="18"/>
      <c r="J291" s="18"/>
      <c r="K291" s="14" t="str">
        <f>Magnetic!X291</f>
        <v/>
      </c>
      <c r="L291" s="14" t="str">
        <f>IF(ISNA(VLOOKUP(K291,Lookup!$F$7:$G$38,2,0)),"",VLOOKUP(K291,Lookup!$F$7:$G$38,2,0))</f>
        <v/>
      </c>
      <c r="N291" s="14" t="str">
        <f>IF(ISNA(VLOOKUP(M291,Lookup!$B$7:$C$160,2,0)),"",VLOOKUP(M291,Lookup!$B$7:$C$160,2,0))</f>
        <v/>
      </c>
      <c r="O291" s="27" t="str">
        <f t="shared" si="80"/>
        <v/>
      </c>
      <c r="P291" s="18"/>
      <c r="Q291" s="14" t="str">
        <f>IF(ISNA(VLOOKUP(P291,Lookup!$B$7:$C$160,2,0)),"",VLOOKUP(P291,Lookup!$B$7:$C$160,2,0))</f>
        <v/>
      </c>
      <c r="R291" s="27" t="str">
        <f t="shared" si="81"/>
        <v/>
      </c>
      <c r="U291" s="18"/>
      <c r="Z291" s="18"/>
      <c r="AB291" s="21" t="str">
        <f t="shared" si="82"/>
        <v xml:space="preserve"> </v>
      </c>
      <c r="AC291" s="21" t="str">
        <f t="shared" si="83"/>
        <v xml:space="preserve"> </v>
      </c>
      <c r="AD291" s="21" t="str">
        <f t="shared" si="84"/>
        <v xml:space="preserve"> </v>
      </c>
      <c r="AE291" s="21" t="str">
        <f t="shared" si="85"/>
        <v xml:space="preserve"> </v>
      </c>
      <c r="AF291" s="21" t="str">
        <f t="shared" si="86"/>
        <v xml:space="preserve"> </v>
      </c>
      <c r="AG291" s="21" t="str">
        <f t="shared" si="87"/>
        <v xml:space="preserve"> </v>
      </c>
      <c r="AH291" s="21" t="str">
        <f t="shared" si="88"/>
        <v xml:space="preserve"> </v>
      </c>
      <c r="AI291" s="21" t="str">
        <f t="shared" si="89"/>
        <v xml:space="preserve"> </v>
      </c>
      <c r="AJ291" s="21" t="str">
        <f t="shared" si="90"/>
        <v xml:space="preserve"> </v>
      </c>
      <c r="AK291" s="21" t="str">
        <f t="shared" si="91"/>
        <v xml:space="preserve"> </v>
      </c>
      <c r="AL291" s="21" t="str">
        <f t="shared" si="92"/>
        <v xml:space="preserve"> </v>
      </c>
      <c r="AN291" s="27" t="str">
        <f t="shared" si="93"/>
        <v xml:space="preserve"> </v>
      </c>
      <c r="AO291" s="27" t="str">
        <f t="shared" si="94"/>
        <v xml:space="preserve"> </v>
      </c>
      <c r="AP291" s="27" t="str">
        <f t="shared" si="95"/>
        <v xml:space="preserve"> </v>
      </c>
      <c r="AQ291" s="27" t="str">
        <f t="shared" si="96"/>
        <v xml:space="preserve"> </v>
      </c>
      <c r="AR291" s="22" t="str">
        <f t="shared" si="97"/>
        <v xml:space="preserve"> </v>
      </c>
      <c r="AS291" s="27">
        <f t="shared" si="98"/>
        <v>0</v>
      </c>
    </row>
    <row r="292" spans="2:45">
      <c r="B292" s="2">
        <v>9</v>
      </c>
      <c r="C292" s="14">
        <f t="shared" si="99"/>
        <v>282</v>
      </c>
      <c r="K292" s="14" t="str">
        <f>Magnetic!X292</f>
        <v/>
      </c>
      <c r="L292" s="14" t="str">
        <f>IF(ISNA(VLOOKUP(K292,Lookup!$F$7:$G$38,2,0)),"",VLOOKUP(K292,Lookup!$F$7:$G$38,2,0))</f>
        <v/>
      </c>
      <c r="N292" s="14" t="str">
        <f>IF(ISNA(VLOOKUP(M292,Lookup!$B$7:$C$160,2,0)),"",VLOOKUP(M292,Lookup!$B$7:$C$160,2,0))</f>
        <v/>
      </c>
      <c r="O292" s="27" t="str">
        <f t="shared" si="80"/>
        <v/>
      </c>
      <c r="Q292" s="14" t="str">
        <f>IF(ISNA(VLOOKUP(P292,Lookup!$B$7:$C$160,2,0)),"",VLOOKUP(P292,Lookup!$B$7:$C$160,2,0))</f>
        <v/>
      </c>
      <c r="R292" s="27" t="str">
        <f t="shared" si="81"/>
        <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t="str">
        <f t="shared" si="88"/>
        <v xml:space="preserve"> </v>
      </c>
      <c r="AI292" s="21" t="str">
        <f t="shared" si="89"/>
        <v xml:space="preserve"> </v>
      </c>
      <c r="AJ292" s="21" t="str">
        <f t="shared" si="90"/>
        <v xml:space="preserve"> </v>
      </c>
      <c r="AK292" s="21" t="str">
        <f t="shared" si="91"/>
        <v xml:space="preserve"> </v>
      </c>
      <c r="AL292" s="21" t="str">
        <f t="shared" si="92"/>
        <v xml:space="preserve"> </v>
      </c>
      <c r="AN292" s="27" t="str">
        <f t="shared" si="93"/>
        <v xml:space="preserve"> </v>
      </c>
      <c r="AO292" s="27" t="str">
        <f t="shared" si="94"/>
        <v xml:space="preserve"> </v>
      </c>
      <c r="AP292" s="27" t="str">
        <f t="shared" si="95"/>
        <v xml:space="preserve"> </v>
      </c>
      <c r="AQ292" s="27" t="str">
        <f t="shared" si="96"/>
        <v xml:space="preserve"> </v>
      </c>
      <c r="AR292" s="22" t="str">
        <f t="shared" si="97"/>
        <v xml:space="preserve"> </v>
      </c>
      <c r="AS292" s="27">
        <f t="shared" si="98"/>
        <v>0</v>
      </c>
    </row>
    <row r="293" spans="2:45">
      <c r="B293" s="2">
        <v>10</v>
      </c>
      <c r="C293" s="14">
        <f t="shared" si="99"/>
        <v>283</v>
      </c>
      <c r="K293" s="14" t="str">
        <f>Magnetic!X293</f>
        <v/>
      </c>
      <c r="L293" s="14" t="str">
        <f>IF(ISNA(VLOOKUP(K293,Lookup!$F$7:$G$38,2,0)),"",VLOOKUP(K293,Lookup!$F$7:$G$38,2,0))</f>
        <v/>
      </c>
      <c r="N293" s="14" t="str">
        <f>IF(ISNA(VLOOKUP(M293,Lookup!$B$7:$C$160,2,0)),"",VLOOKUP(M293,Lookup!$B$7:$C$160,2,0))</f>
        <v/>
      </c>
      <c r="O293" s="27" t="str">
        <f t="shared" si="80"/>
        <v/>
      </c>
      <c r="Q293" s="14" t="str">
        <f>IF(ISNA(VLOOKUP(P293,Lookup!$B$7:$C$160,2,0)),"",VLOOKUP(P293,Lookup!$B$7:$C$160,2,0))</f>
        <v/>
      </c>
      <c r="R293" s="27" t="str">
        <f t="shared" si="81"/>
        <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t="str">
        <f t="shared" si="88"/>
        <v xml:space="preserve"> </v>
      </c>
      <c r="AI293" s="21" t="str">
        <f t="shared" si="89"/>
        <v xml:space="preserve"> </v>
      </c>
      <c r="AJ293" s="21" t="str">
        <f t="shared" si="90"/>
        <v xml:space="preserve"> </v>
      </c>
      <c r="AK293" s="21" t="str">
        <f t="shared" si="91"/>
        <v xml:space="preserve"> </v>
      </c>
      <c r="AL293" s="21" t="str">
        <f t="shared" si="92"/>
        <v xml:space="preserve"> </v>
      </c>
      <c r="AN293" s="27" t="str">
        <f t="shared" si="93"/>
        <v xml:space="preserve"> </v>
      </c>
      <c r="AO293" s="27" t="str">
        <f t="shared" si="94"/>
        <v xml:space="preserve"> </v>
      </c>
      <c r="AP293" s="27" t="str">
        <f t="shared" si="95"/>
        <v xml:space="preserve"> </v>
      </c>
      <c r="AQ293" s="27" t="str">
        <f t="shared" si="96"/>
        <v xml:space="preserve"> </v>
      </c>
      <c r="AR293" s="22" t="str">
        <f t="shared" si="97"/>
        <v xml:space="preserve"> </v>
      </c>
      <c r="AS293" s="27">
        <f t="shared" si="98"/>
        <v>0</v>
      </c>
    </row>
    <row r="294" spans="2:45">
      <c r="B294" s="2">
        <v>11</v>
      </c>
      <c r="C294" s="14">
        <f t="shared" si="99"/>
        <v>284</v>
      </c>
      <c r="K294" s="14" t="str">
        <f>Magnetic!X294</f>
        <v/>
      </c>
      <c r="L294" s="14" t="str">
        <f>IF(ISNA(VLOOKUP(K294,Lookup!$F$7:$G$38,2,0)),"",VLOOKUP(K294,Lookup!$F$7:$G$38,2,0))</f>
        <v/>
      </c>
      <c r="N294" s="14" t="str">
        <f>IF(ISNA(VLOOKUP(M294,Lookup!$B$7:$C$160,2,0)),"",VLOOKUP(M294,Lookup!$B$7:$C$160,2,0))</f>
        <v/>
      </c>
      <c r="O294" s="27" t="str">
        <f t="shared" si="80"/>
        <v/>
      </c>
      <c r="Q294" s="14" t="str">
        <f>IF(ISNA(VLOOKUP(P294,Lookup!$B$7:$C$160,2,0)),"",VLOOKUP(P294,Lookup!$B$7:$C$160,2,0))</f>
        <v/>
      </c>
      <c r="R294" s="27" t="str">
        <f t="shared" si="81"/>
        <v/>
      </c>
      <c r="AB294" s="21" t="str">
        <f t="shared" si="82"/>
        <v xml:space="preserve"> </v>
      </c>
      <c r="AC294" s="21" t="str">
        <f t="shared" si="83"/>
        <v xml:space="preserve"> </v>
      </c>
      <c r="AD294" s="21" t="str">
        <f t="shared" si="84"/>
        <v xml:space="preserve"> </v>
      </c>
      <c r="AE294" s="21" t="str">
        <f t="shared" si="85"/>
        <v xml:space="preserve"> </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27" t="str">
        <f t="shared" si="93"/>
        <v xml:space="preserve"> </v>
      </c>
      <c r="AO294" s="27" t="str">
        <f t="shared" si="94"/>
        <v xml:space="preserve"> </v>
      </c>
      <c r="AP294" s="27" t="str">
        <f t="shared" si="95"/>
        <v xml:space="preserve"> </v>
      </c>
      <c r="AQ294" s="27" t="str">
        <f t="shared" si="96"/>
        <v xml:space="preserve"> </v>
      </c>
      <c r="AR294" s="22" t="str">
        <f t="shared" si="97"/>
        <v xml:space="preserve"> </v>
      </c>
      <c r="AS294" s="27">
        <f t="shared" si="98"/>
        <v>0</v>
      </c>
    </row>
    <row r="295" spans="2:45">
      <c r="B295" s="2">
        <v>12</v>
      </c>
      <c r="C295" s="14">
        <f t="shared" si="99"/>
        <v>285</v>
      </c>
      <c r="K295" s="14" t="str">
        <f>Magnetic!X295</f>
        <v/>
      </c>
      <c r="L295" s="14" t="str">
        <f>IF(ISNA(VLOOKUP(K295,Lookup!$F$7:$G$38,2,0)),"",VLOOKUP(K295,Lookup!$F$7:$G$38,2,0))</f>
        <v/>
      </c>
      <c r="N295" s="14" t="str">
        <f>IF(ISNA(VLOOKUP(M295,Lookup!$B$7:$C$160,2,0)),"",VLOOKUP(M295,Lookup!$B$7:$C$160,2,0))</f>
        <v/>
      </c>
      <c r="O295" s="27" t="str">
        <f t="shared" si="80"/>
        <v/>
      </c>
      <c r="Q295" s="14" t="str">
        <f>IF(ISNA(VLOOKUP(P295,Lookup!$B$7:$C$160,2,0)),"",VLOOKUP(P295,Lookup!$B$7:$C$160,2,0))</f>
        <v/>
      </c>
      <c r="R295" s="27" t="str">
        <f t="shared" si="81"/>
        <v/>
      </c>
      <c r="AB295" s="21" t="str">
        <f t="shared" si="82"/>
        <v xml:space="preserve"> </v>
      </c>
      <c r="AC295" s="21" t="str">
        <f t="shared" si="83"/>
        <v xml:space="preserve"> </v>
      </c>
      <c r="AD295" s="21" t="str">
        <f t="shared" si="84"/>
        <v xml:space="preserve"> </v>
      </c>
      <c r="AE295" s="21" t="str">
        <f t="shared" si="85"/>
        <v xml:space="preserve"> </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27" t="str">
        <f t="shared" si="93"/>
        <v xml:space="preserve"> </v>
      </c>
      <c r="AO295" s="27" t="str">
        <f t="shared" si="94"/>
        <v xml:space="preserve"> </v>
      </c>
      <c r="AP295" s="27" t="str">
        <f t="shared" si="95"/>
        <v xml:space="preserve"> </v>
      </c>
      <c r="AQ295" s="27" t="str">
        <f t="shared" si="96"/>
        <v xml:space="preserve"> </v>
      </c>
      <c r="AR295" s="22" t="str">
        <f t="shared" si="97"/>
        <v xml:space="preserve"> </v>
      </c>
      <c r="AS295" s="27">
        <f t="shared" si="98"/>
        <v>0</v>
      </c>
    </row>
    <row r="296" spans="2:45">
      <c r="B296" s="2">
        <v>13</v>
      </c>
      <c r="C296" s="14">
        <f t="shared" si="99"/>
        <v>286</v>
      </c>
      <c r="K296" s="14" t="str">
        <f>Magnetic!X296</f>
        <v/>
      </c>
      <c r="L296" s="14" t="str">
        <f>IF(ISNA(VLOOKUP(K296,Lookup!$F$7:$G$38,2,0)),"",VLOOKUP(K296,Lookup!$F$7:$G$38,2,0))</f>
        <v/>
      </c>
      <c r="N296" s="14" t="str">
        <f>IF(ISNA(VLOOKUP(M296,Lookup!$B$7:$C$160,2,0)),"",VLOOKUP(M296,Lookup!$B$7:$C$160,2,0))</f>
        <v/>
      </c>
      <c r="O296" s="27" t="str">
        <f t="shared" si="80"/>
        <v/>
      </c>
      <c r="Q296" s="14" t="str">
        <f>IF(ISNA(VLOOKUP(P296,Lookup!$B$7:$C$160,2,0)),"",VLOOKUP(P296,Lookup!$B$7:$C$160,2,0))</f>
        <v/>
      </c>
      <c r="R296" s="27" t="str">
        <f t="shared" si="81"/>
        <v/>
      </c>
      <c r="AB296" s="21" t="str">
        <f t="shared" si="82"/>
        <v xml:space="preserve"> </v>
      </c>
      <c r="AC296" s="21" t="str">
        <f t="shared" si="83"/>
        <v xml:space="preserve"> </v>
      </c>
      <c r="AD296" s="21" t="str">
        <f t="shared" si="84"/>
        <v xml:space="preserve"> </v>
      </c>
      <c r="AE296" s="21" t="str">
        <f t="shared" si="85"/>
        <v xml:space="preserve"> </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7" t="str">
        <f t="shared" si="93"/>
        <v xml:space="preserve"> </v>
      </c>
      <c r="AO296" s="27" t="str">
        <f t="shared" si="94"/>
        <v xml:space="preserve"> </v>
      </c>
      <c r="AP296" s="27" t="str">
        <f t="shared" si="95"/>
        <v xml:space="preserve"> </v>
      </c>
      <c r="AQ296" s="27" t="str">
        <f t="shared" si="96"/>
        <v xml:space="preserve"> </v>
      </c>
      <c r="AR296" s="22" t="str">
        <f t="shared" si="97"/>
        <v xml:space="preserve"> </v>
      </c>
      <c r="AS296" s="27">
        <f t="shared" si="98"/>
        <v>0</v>
      </c>
    </row>
    <row r="297" spans="2:45">
      <c r="B297" s="2">
        <v>14</v>
      </c>
      <c r="C297" s="14">
        <f t="shared" si="99"/>
        <v>287</v>
      </c>
      <c r="K297" s="14" t="str">
        <f>Magnetic!X297</f>
        <v/>
      </c>
      <c r="L297" s="14" t="str">
        <f>IF(ISNA(VLOOKUP(K297,Lookup!$F$7:$G$38,2,0)),"",VLOOKUP(K297,Lookup!$F$7:$G$38,2,0))</f>
        <v/>
      </c>
      <c r="N297" s="14" t="str">
        <f>IF(ISNA(VLOOKUP(M297,Lookup!$B$7:$C$160,2,0)),"",VLOOKUP(M297,Lookup!$B$7:$C$160,2,0))</f>
        <v/>
      </c>
      <c r="O297" s="27" t="str">
        <f t="shared" si="80"/>
        <v/>
      </c>
      <c r="Q297" s="14" t="str">
        <f>IF(ISNA(VLOOKUP(P297,Lookup!$B$7:$C$160,2,0)),"",VLOOKUP(P297,Lookup!$B$7:$C$160,2,0))</f>
        <v/>
      </c>
      <c r="R297" s="27" t="str">
        <f t="shared" si="81"/>
        <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t="str">
        <f t="shared" si="88"/>
        <v xml:space="preserve"> </v>
      </c>
      <c r="AI297" s="21" t="str">
        <f t="shared" si="89"/>
        <v xml:space="preserve"> </v>
      </c>
      <c r="AJ297" s="21" t="str">
        <f t="shared" si="90"/>
        <v xml:space="preserve"> </v>
      </c>
      <c r="AK297" s="21" t="str">
        <f t="shared" si="91"/>
        <v xml:space="preserve"> </v>
      </c>
      <c r="AL297" s="21" t="str">
        <f t="shared" si="92"/>
        <v xml:space="preserve"> </v>
      </c>
      <c r="AN297" s="27" t="str">
        <f t="shared" si="93"/>
        <v xml:space="preserve"> </v>
      </c>
      <c r="AO297" s="27" t="str">
        <f t="shared" si="94"/>
        <v xml:space="preserve"> </v>
      </c>
      <c r="AP297" s="27" t="str">
        <f t="shared" si="95"/>
        <v xml:space="preserve"> </v>
      </c>
      <c r="AQ297" s="27" t="str">
        <f t="shared" si="96"/>
        <v xml:space="preserve"> </v>
      </c>
      <c r="AR297" s="22" t="str">
        <f t="shared" si="97"/>
        <v xml:space="preserve"> </v>
      </c>
      <c r="AS297" s="27">
        <f t="shared" si="98"/>
        <v>0</v>
      </c>
    </row>
    <row r="298" spans="2:45">
      <c r="B298" s="2">
        <v>15</v>
      </c>
      <c r="C298" s="14">
        <f t="shared" si="99"/>
        <v>288</v>
      </c>
      <c r="K298" s="14" t="str">
        <f>Magnetic!X298</f>
        <v/>
      </c>
      <c r="L298" s="14" t="str">
        <f>IF(ISNA(VLOOKUP(K298,Lookup!$F$7:$G$38,2,0)),"",VLOOKUP(K298,Lookup!$F$7:$G$38,2,0))</f>
        <v/>
      </c>
      <c r="N298" s="14" t="str">
        <f>IF(ISNA(VLOOKUP(M298,Lookup!$B$7:$C$160,2,0)),"",VLOOKUP(M298,Lookup!$B$7:$C$160,2,0))</f>
        <v/>
      </c>
      <c r="O298" s="27" t="str">
        <f t="shared" si="80"/>
        <v/>
      </c>
      <c r="Q298" s="14" t="str">
        <f>IF(ISNA(VLOOKUP(P298,Lookup!$B$7:$C$160,2,0)),"",VLOOKUP(P298,Lookup!$B$7:$C$160,2,0))</f>
        <v/>
      </c>
      <c r="R298" s="27" t="str">
        <f t="shared" si="81"/>
        <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t="str">
        <f t="shared" si="88"/>
        <v xml:space="preserve"> </v>
      </c>
      <c r="AI298" s="21" t="str">
        <f t="shared" si="89"/>
        <v xml:space="preserve"> </v>
      </c>
      <c r="AJ298" s="21" t="str">
        <f t="shared" si="90"/>
        <v xml:space="preserve"> </v>
      </c>
      <c r="AK298" s="21" t="str">
        <f t="shared" si="91"/>
        <v xml:space="preserve"> </v>
      </c>
      <c r="AL298" s="21" t="str">
        <f t="shared" si="92"/>
        <v xml:space="preserve"> </v>
      </c>
      <c r="AN298" s="27" t="str">
        <f t="shared" si="93"/>
        <v xml:space="preserve"> </v>
      </c>
      <c r="AO298" s="27" t="str">
        <f t="shared" si="94"/>
        <v xml:space="preserve"> </v>
      </c>
      <c r="AP298" s="27" t="str">
        <f t="shared" si="95"/>
        <v xml:space="preserve"> </v>
      </c>
      <c r="AQ298" s="27" t="str">
        <f t="shared" si="96"/>
        <v xml:space="preserve"> </v>
      </c>
      <c r="AR298" s="22" t="str">
        <f t="shared" si="97"/>
        <v xml:space="preserve"> </v>
      </c>
      <c r="AS298" s="27">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27" t="str">
        <f t="shared" si="80"/>
        <v/>
      </c>
      <c r="Q299" s="14" t="str">
        <f>IF(ISNA(VLOOKUP(P299,Lookup!$B$7:$C$160,2,0)),"",VLOOKUP(P299,Lookup!$B$7:$C$160,2,0))</f>
        <v/>
      </c>
      <c r="R299" s="27" t="str">
        <f t="shared" si="81"/>
        <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27" t="str">
        <f t="shared" si="93"/>
        <v xml:space="preserve"> </v>
      </c>
      <c r="AO299" s="27" t="str">
        <f t="shared" si="94"/>
        <v xml:space="preserve"> </v>
      </c>
      <c r="AP299" s="27" t="str">
        <f t="shared" si="95"/>
        <v xml:space="preserve"> </v>
      </c>
      <c r="AQ299" s="27" t="str">
        <f t="shared" si="96"/>
        <v xml:space="preserve"> </v>
      </c>
      <c r="AR299" s="22" t="str">
        <f t="shared" si="97"/>
        <v xml:space="preserve"> </v>
      </c>
      <c r="AS299" s="27">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27" t="str">
        <f t="shared" si="80"/>
        <v/>
      </c>
      <c r="Q300" s="14" t="str">
        <f>IF(ISNA(VLOOKUP(P300,Lookup!$B$7:$C$160,2,0)),"",VLOOKUP(P300,Lookup!$B$7:$C$160,2,0))</f>
        <v/>
      </c>
      <c r="R300" s="27" t="str">
        <f t="shared" si="81"/>
        <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7" t="str">
        <f t="shared" si="93"/>
        <v xml:space="preserve"> </v>
      </c>
      <c r="AO300" s="27" t="str">
        <f t="shared" si="94"/>
        <v xml:space="preserve"> </v>
      </c>
      <c r="AP300" s="27" t="str">
        <f t="shared" si="95"/>
        <v xml:space="preserve"> </v>
      </c>
      <c r="AQ300" s="27" t="str">
        <f t="shared" si="96"/>
        <v xml:space="preserve"> </v>
      </c>
      <c r="AR300" s="22" t="str">
        <f t="shared" si="97"/>
        <v xml:space="preserve"> </v>
      </c>
      <c r="AS300" s="27">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27" t="str">
        <f t="shared" si="80"/>
        <v/>
      </c>
      <c r="Q301" s="14" t="str">
        <f>IF(ISNA(VLOOKUP(P301,Lookup!$B$7:$C$160,2,0)),"",VLOOKUP(P301,Lookup!$B$7:$C$160,2,0))</f>
        <v/>
      </c>
      <c r="R301" s="27" t="str">
        <f t="shared" si="81"/>
        <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27" t="str">
        <f t="shared" si="93"/>
        <v xml:space="preserve"> </v>
      </c>
      <c r="AO301" s="27" t="str">
        <f t="shared" si="94"/>
        <v xml:space="preserve"> </v>
      </c>
      <c r="AP301" s="27" t="str">
        <f t="shared" si="95"/>
        <v xml:space="preserve"> </v>
      </c>
      <c r="AQ301" s="27" t="str">
        <f t="shared" si="96"/>
        <v xml:space="preserve"> </v>
      </c>
      <c r="AR301" s="22" t="str">
        <f t="shared" si="97"/>
        <v xml:space="preserve"> </v>
      </c>
      <c r="AS301" s="27">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27" t="str">
        <f t="shared" si="80"/>
        <v/>
      </c>
      <c r="Q302" s="14" t="str">
        <f>IF(ISNA(VLOOKUP(P302,Lookup!$B$7:$C$160,2,0)),"",VLOOKUP(P302,Lookup!$B$7:$C$160,2,0))</f>
        <v/>
      </c>
      <c r="R302" s="27" t="str">
        <f t="shared" si="81"/>
        <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27" t="str">
        <f t="shared" si="93"/>
        <v xml:space="preserve"> </v>
      </c>
      <c r="AO302" s="27" t="str">
        <f t="shared" si="94"/>
        <v xml:space="preserve"> </v>
      </c>
      <c r="AP302" s="27" t="str">
        <f t="shared" si="95"/>
        <v xml:space="preserve"> </v>
      </c>
      <c r="AQ302" s="27" t="str">
        <f t="shared" si="96"/>
        <v xml:space="preserve"> </v>
      </c>
      <c r="AR302" s="22" t="str">
        <f t="shared" si="97"/>
        <v xml:space="preserve"> </v>
      </c>
      <c r="AS302" s="27">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27" t="str">
        <f t="shared" si="80"/>
        <v/>
      </c>
      <c r="Q303" s="14" t="str">
        <f>IF(ISNA(VLOOKUP(P303,Lookup!$B$7:$C$160,2,0)),"",VLOOKUP(P303,Lookup!$B$7:$C$160,2,0))</f>
        <v/>
      </c>
      <c r="R303" s="27"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7" t="str">
        <f t="shared" si="93"/>
        <v xml:space="preserve"> </v>
      </c>
      <c r="AO303" s="27" t="str">
        <f t="shared" si="94"/>
        <v xml:space="preserve"> </v>
      </c>
      <c r="AP303" s="27" t="str">
        <f t="shared" si="95"/>
        <v xml:space="preserve"> </v>
      </c>
      <c r="AQ303" s="27" t="str">
        <f t="shared" si="96"/>
        <v xml:space="preserve"> </v>
      </c>
      <c r="AR303" s="22" t="str">
        <f t="shared" si="97"/>
        <v xml:space="preserve"> </v>
      </c>
      <c r="AS303" s="27">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27" t="str">
        <f t="shared" si="80"/>
        <v/>
      </c>
      <c r="Q304" s="14" t="str">
        <f>IF(ISNA(VLOOKUP(P304,Lookup!$B$7:$C$160,2,0)),"",VLOOKUP(P304,Lookup!$B$7:$C$160,2,0))</f>
        <v/>
      </c>
      <c r="R304" s="27"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7" t="str">
        <f t="shared" si="93"/>
        <v xml:space="preserve"> </v>
      </c>
      <c r="AO304" s="27" t="str">
        <f t="shared" si="94"/>
        <v xml:space="preserve"> </v>
      </c>
      <c r="AP304" s="27" t="str">
        <f t="shared" si="95"/>
        <v xml:space="preserve"> </v>
      </c>
      <c r="AQ304" s="27" t="str">
        <f t="shared" si="96"/>
        <v xml:space="preserve"> </v>
      </c>
      <c r="AR304" s="22" t="str">
        <f t="shared" si="97"/>
        <v xml:space="preserve"> </v>
      </c>
      <c r="AS304" s="27">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27" t="str">
        <f t="shared" si="80"/>
        <v/>
      </c>
      <c r="Q305" s="14" t="str">
        <f>IF(ISNA(VLOOKUP(P305,Lookup!$B$7:$C$160,2,0)),"",VLOOKUP(P305,Lookup!$B$7:$C$160,2,0))</f>
        <v/>
      </c>
      <c r="R305" s="27"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7" t="str">
        <f t="shared" si="93"/>
        <v xml:space="preserve"> </v>
      </c>
      <c r="AO305" s="27" t="str">
        <f t="shared" si="94"/>
        <v xml:space="preserve"> </v>
      </c>
      <c r="AP305" s="27" t="str">
        <f t="shared" si="95"/>
        <v xml:space="preserve"> </v>
      </c>
      <c r="AQ305" s="27" t="str">
        <f t="shared" si="96"/>
        <v xml:space="preserve"> </v>
      </c>
      <c r="AR305" s="22" t="str">
        <f t="shared" si="97"/>
        <v xml:space="preserve"> </v>
      </c>
      <c r="AS305" s="27">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27" t="str">
        <f t="shared" si="80"/>
        <v/>
      </c>
      <c r="Q306" s="14" t="str">
        <f>IF(ISNA(VLOOKUP(P306,Lookup!$B$7:$C$160,2,0)),"",VLOOKUP(P306,Lookup!$B$7:$C$160,2,0))</f>
        <v/>
      </c>
      <c r="R306" s="27"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27" t="str">
        <f t="shared" si="93"/>
        <v xml:space="preserve"> </v>
      </c>
      <c r="AO306" s="27" t="str">
        <f t="shared" si="94"/>
        <v xml:space="preserve"> </v>
      </c>
      <c r="AP306" s="27" t="str">
        <f t="shared" si="95"/>
        <v xml:space="preserve"> </v>
      </c>
      <c r="AQ306" s="27" t="str">
        <f t="shared" si="96"/>
        <v xml:space="preserve"> </v>
      </c>
      <c r="AR306" s="22" t="str">
        <f t="shared" si="97"/>
        <v xml:space="preserve"> </v>
      </c>
      <c r="AS306" s="27">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27" t="str">
        <f t="shared" si="80"/>
        <v/>
      </c>
      <c r="Q307" s="14" t="str">
        <f>IF(ISNA(VLOOKUP(P307,Lookup!$B$7:$C$160,2,0)),"",VLOOKUP(P307,Lookup!$B$7:$C$160,2,0))</f>
        <v/>
      </c>
      <c r="R307" s="27"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27" t="str">
        <f t="shared" si="93"/>
        <v xml:space="preserve"> </v>
      </c>
      <c r="AO307" s="27" t="str">
        <f t="shared" si="94"/>
        <v xml:space="preserve"> </v>
      </c>
      <c r="AP307" s="27" t="str">
        <f t="shared" si="95"/>
        <v xml:space="preserve"> </v>
      </c>
      <c r="AQ307" s="27" t="str">
        <f t="shared" si="96"/>
        <v xml:space="preserve"> </v>
      </c>
      <c r="AR307" s="22" t="str">
        <f t="shared" si="97"/>
        <v xml:space="preserve"> </v>
      </c>
      <c r="AS307" s="27">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27" t="str">
        <f t="shared" si="80"/>
        <v/>
      </c>
      <c r="Q308" s="14" t="str">
        <f>IF(ISNA(VLOOKUP(P308,Lookup!$B$7:$C$160,2,0)),"",VLOOKUP(P308,Lookup!$B$7:$C$160,2,0))</f>
        <v/>
      </c>
      <c r="R308" s="27"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7" t="str">
        <f t="shared" si="93"/>
        <v xml:space="preserve"> </v>
      </c>
      <c r="AO308" s="27" t="str">
        <f t="shared" si="94"/>
        <v xml:space="preserve"> </v>
      </c>
      <c r="AP308" s="27" t="str">
        <f t="shared" si="95"/>
        <v xml:space="preserve"> </v>
      </c>
      <c r="AQ308" s="27" t="str">
        <f t="shared" si="96"/>
        <v xml:space="preserve"> </v>
      </c>
      <c r="AR308" s="22" t="str">
        <f t="shared" si="97"/>
        <v xml:space="preserve"> </v>
      </c>
      <c r="AS308" s="27">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27" t="str">
        <f t="shared" si="80"/>
        <v/>
      </c>
      <c r="Q309" s="14" t="str">
        <f>IF(ISNA(VLOOKUP(P309,Lookup!$B$7:$C$160,2,0)),"",VLOOKUP(P309,Lookup!$B$7:$C$160,2,0))</f>
        <v/>
      </c>
      <c r="R309" s="27"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7" t="str">
        <f t="shared" si="93"/>
        <v xml:space="preserve"> </v>
      </c>
      <c r="AO309" s="27" t="str">
        <f t="shared" si="94"/>
        <v xml:space="preserve"> </v>
      </c>
      <c r="AP309" s="27" t="str">
        <f t="shared" si="95"/>
        <v xml:space="preserve"> </v>
      </c>
      <c r="AQ309" s="27" t="str">
        <f t="shared" si="96"/>
        <v xml:space="preserve"> </v>
      </c>
      <c r="AR309" s="22" t="str">
        <f t="shared" si="97"/>
        <v xml:space="preserve"> </v>
      </c>
      <c r="AS309" s="27">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27" t="str">
        <f t="shared" si="80"/>
        <v/>
      </c>
      <c r="Q310" s="14" t="str">
        <f>IF(ISNA(VLOOKUP(P310,Lookup!$B$7:$C$160,2,0)),"",VLOOKUP(P310,Lookup!$B$7:$C$160,2,0))</f>
        <v/>
      </c>
      <c r="R310" s="27"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7" t="str">
        <f t="shared" si="93"/>
        <v xml:space="preserve"> </v>
      </c>
      <c r="AO310" s="27" t="str">
        <f t="shared" si="94"/>
        <v xml:space="preserve"> </v>
      </c>
      <c r="AP310" s="27" t="str">
        <f t="shared" si="95"/>
        <v xml:space="preserve"> </v>
      </c>
      <c r="AQ310" s="27" t="str">
        <f t="shared" si="96"/>
        <v xml:space="preserve"> </v>
      </c>
      <c r="AR310" s="22" t="str">
        <f t="shared" si="97"/>
        <v xml:space="preserve"> </v>
      </c>
      <c r="AS310" s="27">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7" t="str">
        <f t="shared" si="80"/>
        <v/>
      </c>
      <c r="Q311" s="14" t="str">
        <f>IF(ISNA(VLOOKUP(P311,Lookup!$B$7:$C$160,2,0)),"",VLOOKUP(P311,Lookup!$B$7:$C$160,2,0))</f>
        <v/>
      </c>
      <c r="R311" s="27"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27" t="str">
        <f t="shared" si="93"/>
        <v xml:space="preserve"> </v>
      </c>
      <c r="AO311" s="27" t="str">
        <f t="shared" si="94"/>
        <v xml:space="preserve"> </v>
      </c>
      <c r="AP311" s="27" t="str">
        <f t="shared" si="95"/>
        <v xml:space="preserve"> </v>
      </c>
      <c r="AQ311" s="27" t="str">
        <f t="shared" si="96"/>
        <v xml:space="preserve"> </v>
      </c>
      <c r="AR311" s="22" t="str">
        <f t="shared" si="97"/>
        <v xml:space="preserve"> </v>
      </c>
      <c r="AS311" s="27">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7" t="str">
        <f t="shared" si="80"/>
        <v/>
      </c>
      <c r="Q312" s="14" t="str">
        <f>IF(ISNA(VLOOKUP(P312,Lookup!$B$7:$C$160,2,0)),"",VLOOKUP(P312,Lookup!$B$7:$C$160,2,0))</f>
        <v/>
      </c>
      <c r="R312" s="27"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7" t="str">
        <f t="shared" si="93"/>
        <v xml:space="preserve"> </v>
      </c>
      <c r="AO312" s="27" t="str">
        <f t="shared" si="94"/>
        <v xml:space="preserve"> </v>
      </c>
      <c r="AP312" s="27" t="str">
        <f t="shared" si="95"/>
        <v xml:space="preserve"> </v>
      </c>
      <c r="AQ312" s="27" t="str">
        <f t="shared" si="96"/>
        <v xml:space="preserve"> </v>
      </c>
      <c r="AR312" s="22" t="str">
        <f t="shared" si="97"/>
        <v xml:space="preserve"> </v>
      </c>
      <c r="AS312" s="27">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7" t="str">
        <f t="shared" si="80"/>
        <v/>
      </c>
      <c r="Q313" s="14" t="str">
        <f>IF(ISNA(VLOOKUP(P313,Lookup!$B$7:$C$160,2,0)),"",VLOOKUP(P313,Lookup!$B$7:$C$160,2,0))</f>
        <v/>
      </c>
      <c r="R313" s="27"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7" t="str">
        <f t="shared" si="93"/>
        <v xml:space="preserve"> </v>
      </c>
      <c r="AO313" s="27" t="str">
        <f t="shared" si="94"/>
        <v xml:space="preserve"> </v>
      </c>
      <c r="AP313" s="27" t="str">
        <f t="shared" si="95"/>
        <v xml:space="preserve"> </v>
      </c>
      <c r="AQ313" s="27" t="str">
        <f t="shared" si="96"/>
        <v xml:space="preserve"> </v>
      </c>
      <c r="AR313" s="22" t="str">
        <f t="shared" si="97"/>
        <v xml:space="preserve"> </v>
      </c>
      <c r="AS313" s="27">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7" t="str">
        <f t="shared" si="80"/>
        <v/>
      </c>
      <c r="Q314" s="14" t="str">
        <f>IF(ISNA(VLOOKUP(P314,Lookup!$B$7:$C$160,2,0)),"",VLOOKUP(P314,Lookup!$B$7:$C$160,2,0))</f>
        <v/>
      </c>
      <c r="R314" s="27"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7" t="str">
        <f t="shared" si="93"/>
        <v xml:space="preserve"> </v>
      </c>
      <c r="AO314" s="27" t="str">
        <f t="shared" si="94"/>
        <v xml:space="preserve"> </v>
      </c>
      <c r="AP314" s="27" t="str">
        <f t="shared" si="95"/>
        <v xml:space="preserve"> </v>
      </c>
      <c r="AQ314" s="27" t="str">
        <f t="shared" si="96"/>
        <v xml:space="preserve"> </v>
      </c>
      <c r="AR314" s="22" t="str">
        <f t="shared" si="97"/>
        <v xml:space="preserve"> </v>
      </c>
      <c r="AS314" s="27">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7" t="str">
        <f t="shared" si="80"/>
        <v/>
      </c>
      <c r="Q315" s="14" t="str">
        <f>IF(ISNA(VLOOKUP(P315,Lookup!$B$7:$C$160,2,0)),"",VLOOKUP(P315,Lookup!$B$7:$C$160,2,0))</f>
        <v/>
      </c>
      <c r="R315" s="27"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7" t="str">
        <f t="shared" si="93"/>
        <v xml:space="preserve"> </v>
      </c>
      <c r="AO315" s="27" t="str">
        <f t="shared" si="94"/>
        <v xml:space="preserve"> </v>
      </c>
      <c r="AP315" s="27" t="str">
        <f t="shared" si="95"/>
        <v xml:space="preserve"> </v>
      </c>
      <c r="AQ315" s="27" t="str">
        <f t="shared" si="96"/>
        <v xml:space="preserve"> </v>
      </c>
      <c r="AR315" s="22" t="str">
        <f t="shared" si="97"/>
        <v xml:space="preserve"> </v>
      </c>
      <c r="AS315" s="27">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7" t="str">
        <f t="shared" si="80"/>
        <v/>
      </c>
      <c r="Q316" s="14" t="str">
        <f>IF(ISNA(VLOOKUP(P316,Lookup!$B$7:$C$160,2,0)),"",VLOOKUP(P316,Lookup!$B$7:$C$160,2,0))</f>
        <v/>
      </c>
      <c r="R316" s="27"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7" t="str">
        <f t="shared" si="93"/>
        <v xml:space="preserve"> </v>
      </c>
      <c r="AO316" s="27" t="str">
        <f t="shared" si="94"/>
        <v xml:space="preserve"> </v>
      </c>
      <c r="AP316" s="27" t="str">
        <f t="shared" si="95"/>
        <v xml:space="preserve"> </v>
      </c>
      <c r="AQ316" s="27" t="str">
        <f t="shared" si="96"/>
        <v xml:space="preserve"> </v>
      </c>
      <c r="AR316" s="22" t="str">
        <f t="shared" si="97"/>
        <v xml:space="preserve"> </v>
      </c>
      <c r="AS316" s="27">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7" t="str">
        <f t="shared" si="80"/>
        <v/>
      </c>
      <c r="Q317" s="14" t="str">
        <f>IF(ISNA(VLOOKUP(P317,Lookup!$B$7:$C$160,2,0)),"",VLOOKUP(P317,Lookup!$B$7:$C$160,2,0))</f>
        <v/>
      </c>
      <c r="R317" s="27"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7" t="str">
        <f t="shared" si="93"/>
        <v xml:space="preserve"> </v>
      </c>
      <c r="AO317" s="27" t="str">
        <f t="shared" si="94"/>
        <v xml:space="preserve"> </v>
      </c>
      <c r="AP317" s="27" t="str">
        <f t="shared" si="95"/>
        <v xml:space="preserve"> </v>
      </c>
      <c r="AQ317" s="27" t="str">
        <f t="shared" si="96"/>
        <v xml:space="preserve"> </v>
      </c>
      <c r="AR317" s="22" t="str">
        <f t="shared" si="97"/>
        <v xml:space="preserve"> </v>
      </c>
      <c r="AS317" s="27">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7" t="str">
        <f t="shared" si="80"/>
        <v/>
      </c>
      <c r="Q318" s="14" t="str">
        <f>IF(ISNA(VLOOKUP(P318,Lookup!$B$7:$C$160,2,0)),"",VLOOKUP(P318,Lookup!$B$7:$C$160,2,0))</f>
        <v/>
      </c>
      <c r="R318" s="27"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7" t="str">
        <f t="shared" si="93"/>
        <v xml:space="preserve"> </v>
      </c>
      <c r="AO318" s="27" t="str">
        <f t="shared" si="94"/>
        <v xml:space="preserve"> </v>
      </c>
      <c r="AP318" s="27" t="str">
        <f t="shared" si="95"/>
        <v xml:space="preserve"> </v>
      </c>
      <c r="AQ318" s="27" t="str">
        <f t="shared" si="96"/>
        <v xml:space="preserve"> </v>
      </c>
      <c r="AR318" s="22" t="str">
        <f t="shared" si="97"/>
        <v xml:space="preserve"> </v>
      </c>
      <c r="AS318" s="27">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7" t="str">
        <f t="shared" si="80"/>
        <v/>
      </c>
      <c r="Q319" s="14" t="str">
        <f>IF(ISNA(VLOOKUP(P319,Lookup!$B$7:$C$160,2,0)),"",VLOOKUP(P319,Lookup!$B$7:$C$160,2,0))</f>
        <v/>
      </c>
      <c r="R319" s="27"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7" t="str">
        <f t="shared" si="93"/>
        <v xml:space="preserve"> </v>
      </c>
      <c r="AO319" s="27" t="str">
        <f t="shared" si="94"/>
        <v xml:space="preserve"> </v>
      </c>
      <c r="AP319" s="27" t="str">
        <f t="shared" si="95"/>
        <v xml:space="preserve"> </v>
      </c>
      <c r="AQ319" s="27" t="str">
        <f t="shared" si="96"/>
        <v xml:space="preserve"> </v>
      </c>
      <c r="AR319" s="22" t="str">
        <f t="shared" si="97"/>
        <v xml:space="preserve"> </v>
      </c>
      <c r="AS319" s="27">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7" t="str">
        <f t="shared" si="80"/>
        <v/>
      </c>
      <c r="Q320" s="14" t="str">
        <f>IF(ISNA(VLOOKUP(P320,Lookup!$B$7:$C$160,2,0)),"",VLOOKUP(P320,Lookup!$B$7:$C$160,2,0))</f>
        <v/>
      </c>
      <c r="R320" s="27"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7" t="str">
        <f t="shared" si="93"/>
        <v xml:space="preserve"> </v>
      </c>
      <c r="AO320" s="27" t="str">
        <f t="shared" si="94"/>
        <v xml:space="preserve"> </v>
      </c>
      <c r="AP320" s="27" t="str">
        <f t="shared" si="95"/>
        <v xml:space="preserve"> </v>
      </c>
      <c r="AQ320" s="27" t="str">
        <f t="shared" si="96"/>
        <v xml:space="preserve"> </v>
      </c>
      <c r="AR320" s="22" t="str">
        <f t="shared" si="97"/>
        <v xml:space="preserve"> </v>
      </c>
      <c r="AS320" s="27">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7" t="str">
        <f t="shared" si="80"/>
        <v/>
      </c>
      <c r="Q321" s="14" t="str">
        <f>IF(ISNA(VLOOKUP(P321,Lookup!$B$7:$C$160,2,0)),"",VLOOKUP(P321,Lookup!$B$7:$C$160,2,0))</f>
        <v/>
      </c>
      <c r="R321" s="27"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7" t="str">
        <f t="shared" si="93"/>
        <v xml:space="preserve"> </v>
      </c>
      <c r="AO321" s="27" t="str">
        <f t="shared" si="94"/>
        <v xml:space="preserve"> </v>
      </c>
      <c r="AP321" s="27" t="str">
        <f t="shared" si="95"/>
        <v xml:space="preserve"> </v>
      </c>
      <c r="AQ321" s="27" t="str">
        <f t="shared" si="96"/>
        <v xml:space="preserve"> </v>
      </c>
      <c r="AR321" s="22" t="str">
        <f t="shared" si="97"/>
        <v xml:space="preserve"> </v>
      </c>
      <c r="AS321" s="27">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7" t="str">
        <f t="shared" si="80"/>
        <v/>
      </c>
      <c r="Q322" s="14" t="str">
        <f>IF(ISNA(VLOOKUP(P322,Lookup!$B$7:$C$160,2,0)),"",VLOOKUP(P322,Lookup!$B$7:$C$160,2,0))</f>
        <v/>
      </c>
      <c r="R322" s="27"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7" t="str">
        <f t="shared" si="93"/>
        <v xml:space="preserve"> </v>
      </c>
      <c r="AO322" s="27" t="str">
        <f t="shared" si="94"/>
        <v xml:space="preserve"> </v>
      </c>
      <c r="AP322" s="27" t="str">
        <f t="shared" si="95"/>
        <v xml:space="preserve"> </v>
      </c>
      <c r="AQ322" s="27" t="str">
        <f t="shared" si="96"/>
        <v xml:space="preserve"> </v>
      </c>
      <c r="AR322" s="22" t="str">
        <f t="shared" si="97"/>
        <v xml:space="preserve"> </v>
      </c>
      <c r="AS322" s="27">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7" t="str">
        <f t="shared" si="80"/>
        <v/>
      </c>
      <c r="Q323" s="14" t="str">
        <f>IF(ISNA(VLOOKUP(P323,Lookup!$B$7:$C$160,2,0)),"",VLOOKUP(P323,Lookup!$B$7:$C$160,2,0))</f>
        <v/>
      </c>
      <c r="R323" s="27"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7" t="str">
        <f t="shared" si="93"/>
        <v xml:space="preserve"> </v>
      </c>
      <c r="AO323" s="27" t="str">
        <f t="shared" si="94"/>
        <v xml:space="preserve"> </v>
      </c>
      <c r="AP323" s="27" t="str">
        <f t="shared" si="95"/>
        <v xml:space="preserve"> </v>
      </c>
      <c r="AQ323" s="27" t="str">
        <f t="shared" si="96"/>
        <v xml:space="preserve"> </v>
      </c>
      <c r="AR323" s="22" t="str">
        <f t="shared" si="97"/>
        <v xml:space="preserve"> </v>
      </c>
      <c r="AS323" s="27">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7" t="str">
        <f t="shared" si="80"/>
        <v/>
      </c>
      <c r="Q324" s="14" t="str">
        <f>IF(ISNA(VLOOKUP(P324,Lookup!$B$7:$C$160,2,0)),"",VLOOKUP(P324,Lookup!$B$7:$C$160,2,0))</f>
        <v/>
      </c>
      <c r="R324" s="27"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7" t="str">
        <f t="shared" si="93"/>
        <v xml:space="preserve"> </v>
      </c>
      <c r="AO324" s="27" t="str">
        <f t="shared" si="94"/>
        <v xml:space="preserve"> </v>
      </c>
      <c r="AP324" s="27" t="str">
        <f t="shared" si="95"/>
        <v xml:space="preserve"> </v>
      </c>
      <c r="AQ324" s="27" t="str">
        <f t="shared" si="96"/>
        <v xml:space="preserve"> </v>
      </c>
      <c r="AR324" s="22" t="str">
        <f t="shared" si="97"/>
        <v xml:space="preserve"> </v>
      </c>
      <c r="AS324" s="27">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7" t="str">
        <f t="shared" si="80"/>
        <v/>
      </c>
      <c r="Q325" s="14" t="str">
        <f>IF(ISNA(VLOOKUP(P325,Lookup!$B$7:$C$160,2,0)),"",VLOOKUP(P325,Lookup!$B$7:$C$160,2,0))</f>
        <v/>
      </c>
      <c r="R325" s="27"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7" t="str">
        <f t="shared" si="93"/>
        <v xml:space="preserve"> </v>
      </c>
      <c r="AO325" s="27" t="str">
        <f t="shared" si="94"/>
        <v xml:space="preserve"> </v>
      </c>
      <c r="AP325" s="27" t="str">
        <f t="shared" si="95"/>
        <v xml:space="preserve"> </v>
      </c>
      <c r="AQ325" s="27" t="str">
        <f t="shared" si="96"/>
        <v xml:space="preserve"> </v>
      </c>
      <c r="AR325" s="22" t="str">
        <f t="shared" si="97"/>
        <v xml:space="preserve"> </v>
      </c>
      <c r="AS325" s="27">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7" t="str">
        <f t="shared" si="80"/>
        <v/>
      </c>
      <c r="Q326" s="14" t="str">
        <f>IF(ISNA(VLOOKUP(P326,Lookup!$B$7:$C$160,2,0)),"",VLOOKUP(P326,Lookup!$B$7:$C$160,2,0))</f>
        <v/>
      </c>
      <c r="R326" s="27"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7" t="str">
        <f t="shared" si="93"/>
        <v xml:space="preserve"> </v>
      </c>
      <c r="AO326" s="27" t="str">
        <f t="shared" si="94"/>
        <v xml:space="preserve"> </v>
      </c>
      <c r="AP326" s="27" t="str">
        <f t="shared" si="95"/>
        <v xml:space="preserve"> </v>
      </c>
      <c r="AQ326" s="27" t="str">
        <f t="shared" si="96"/>
        <v xml:space="preserve"> </v>
      </c>
      <c r="AR326" s="22" t="str">
        <f t="shared" si="97"/>
        <v xml:space="preserve"> </v>
      </c>
      <c r="AS326" s="27">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7" t="str">
        <f t="shared" si="80"/>
        <v/>
      </c>
      <c r="Q327" s="14" t="str">
        <f>IF(ISNA(VLOOKUP(P327,Lookup!$B$7:$C$160,2,0)),"",VLOOKUP(P327,Lookup!$B$7:$C$160,2,0))</f>
        <v/>
      </c>
      <c r="R327" s="27"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7" t="str">
        <f t="shared" si="93"/>
        <v xml:space="preserve"> </v>
      </c>
      <c r="AO327" s="27" t="str">
        <f t="shared" si="94"/>
        <v xml:space="preserve"> </v>
      </c>
      <c r="AP327" s="27" t="str">
        <f t="shared" si="95"/>
        <v xml:space="preserve"> </v>
      </c>
      <c r="AQ327" s="27" t="str">
        <f t="shared" si="96"/>
        <v xml:space="preserve"> </v>
      </c>
      <c r="AR327" s="22" t="str">
        <f t="shared" si="97"/>
        <v xml:space="preserve"> </v>
      </c>
      <c r="AS327" s="27">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7" t="str">
        <f t="shared" si="80"/>
        <v/>
      </c>
      <c r="Q328" s="14" t="str">
        <f>IF(ISNA(VLOOKUP(P328,Lookup!$B$7:$C$160,2,0)),"",VLOOKUP(P328,Lookup!$B$7:$C$160,2,0))</f>
        <v/>
      </c>
      <c r="R328" s="27"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7" t="str">
        <f t="shared" si="93"/>
        <v xml:space="preserve"> </v>
      </c>
      <c r="AO328" s="27" t="str">
        <f t="shared" si="94"/>
        <v xml:space="preserve"> </v>
      </c>
      <c r="AP328" s="27" t="str">
        <f t="shared" si="95"/>
        <v xml:space="preserve"> </v>
      </c>
      <c r="AQ328" s="27" t="str">
        <f t="shared" si="96"/>
        <v xml:space="preserve"> </v>
      </c>
      <c r="AR328" s="22" t="str">
        <f t="shared" si="97"/>
        <v xml:space="preserve"> </v>
      </c>
      <c r="AS328" s="27">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7" t="str">
        <f t="shared" si="80"/>
        <v/>
      </c>
      <c r="Q329" s="14" t="str">
        <f>IF(ISNA(VLOOKUP(P329,Lookup!$B$7:$C$160,2,0)),"",VLOOKUP(P329,Lookup!$B$7:$C$160,2,0))</f>
        <v/>
      </c>
      <c r="R329" s="27"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7" t="str">
        <f t="shared" si="93"/>
        <v xml:space="preserve"> </v>
      </c>
      <c r="AO329" s="27" t="str">
        <f t="shared" si="94"/>
        <v xml:space="preserve"> </v>
      </c>
      <c r="AP329" s="27" t="str">
        <f t="shared" si="95"/>
        <v xml:space="preserve"> </v>
      </c>
      <c r="AQ329" s="27" t="str">
        <f t="shared" si="96"/>
        <v xml:space="preserve"> </v>
      </c>
      <c r="AR329" s="22" t="str">
        <f t="shared" si="97"/>
        <v xml:space="preserve"> </v>
      </c>
      <c r="AS329" s="27">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7" t="str">
        <f t="shared" si="80"/>
        <v/>
      </c>
      <c r="Q330" s="14" t="str">
        <f>IF(ISNA(VLOOKUP(P330,Lookup!$B$7:$C$160,2,0)),"",VLOOKUP(P330,Lookup!$B$7:$C$160,2,0))</f>
        <v/>
      </c>
      <c r="R330" s="27"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7" t="str">
        <f t="shared" si="93"/>
        <v xml:space="preserve"> </v>
      </c>
      <c r="AO330" s="27" t="str">
        <f t="shared" si="94"/>
        <v xml:space="preserve"> </v>
      </c>
      <c r="AP330" s="27" t="str">
        <f t="shared" si="95"/>
        <v xml:space="preserve"> </v>
      </c>
      <c r="AQ330" s="27" t="str">
        <f t="shared" si="96"/>
        <v xml:space="preserve"> </v>
      </c>
      <c r="AR330" s="22" t="str">
        <f t="shared" si="97"/>
        <v xml:space="preserve"> </v>
      </c>
      <c r="AS330" s="27">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7" t="str">
        <f t="shared" si="80"/>
        <v/>
      </c>
      <c r="Q331" s="14" t="str">
        <f>IF(ISNA(VLOOKUP(P331,Lookup!$B$7:$C$160,2,0)),"",VLOOKUP(P331,Lookup!$B$7:$C$160,2,0))</f>
        <v/>
      </c>
      <c r="R331" s="27"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7" t="str">
        <f t="shared" si="93"/>
        <v xml:space="preserve"> </v>
      </c>
      <c r="AO331" s="27" t="str">
        <f t="shared" si="94"/>
        <v xml:space="preserve"> </v>
      </c>
      <c r="AP331" s="27" t="str">
        <f t="shared" si="95"/>
        <v xml:space="preserve"> </v>
      </c>
      <c r="AQ331" s="27" t="str">
        <f t="shared" si="96"/>
        <v xml:space="preserve"> </v>
      </c>
      <c r="AR331" s="22" t="str">
        <f t="shared" si="97"/>
        <v xml:space="preserve"> </v>
      </c>
      <c r="AS331" s="27">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7" t="str">
        <f t="shared" ref="O332:O375" si="100">N332</f>
        <v/>
      </c>
      <c r="Q332" s="14" t="str">
        <f>IF(ISNA(VLOOKUP(P332,Lookup!$B$7:$C$160,2,0)),"",VLOOKUP(P332,Lookup!$B$7:$C$160,2,0))</f>
        <v/>
      </c>
      <c r="R332" s="27"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7" t="str">
        <f t="shared" ref="AN332:AN375" si="113">IF(L332="N",1," ")</f>
        <v xml:space="preserve"> </v>
      </c>
      <c r="AO332" s="27" t="str">
        <f t="shared" ref="AO332:AO375" si="114">IF(L332="E",1," ")</f>
        <v xml:space="preserve"> </v>
      </c>
      <c r="AP332" s="27" t="str">
        <f t="shared" ref="AP332:AP375" si="115">IF(L332="S",1," ")</f>
        <v xml:space="preserve"> </v>
      </c>
      <c r="AQ332" s="27" t="str">
        <f t="shared" ref="AQ332:AQ375" si="116">IF(L332="W",1," ")</f>
        <v xml:space="preserve"> </v>
      </c>
      <c r="AR332" s="22" t="str">
        <f t="shared" ref="AR332:AR375" si="117">IF($K332=-99,1," ")</f>
        <v xml:space="preserve"> </v>
      </c>
      <c r="AS332" s="27">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7" t="str">
        <f t="shared" si="100"/>
        <v/>
      </c>
      <c r="Q333" s="14" t="str">
        <f>IF(ISNA(VLOOKUP(P333,Lookup!$B$7:$C$160,2,0)),"",VLOOKUP(P333,Lookup!$B$7:$C$160,2,0))</f>
        <v/>
      </c>
      <c r="R333" s="27"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7" t="str">
        <f t="shared" si="113"/>
        <v xml:space="preserve"> </v>
      </c>
      <c r="AO333" s="27" t="str">
        <f t="shared" si="114"/>
        <v xml:space="preserve"> </v>
      </c>
      <c r="AP333" s="27" t="str">
        <f t="shared" si="115"/>
        <v xml:space="preserve"> </v>
      </c>
      <c r="AQ333" s="27" t="str">
        <f t="shared" si="116"/>
        <v xml:space="preserve"> </v>
      </c>
      <c r="AR333" s="22" t="str">
        <f t="shared" si="117"/>
        <v xml:space="preserve"> </v>
      </c>
      <c r="AS333" s="27">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7" t="str">
        <f t="shared" si="100"/>
        <v/>
      </c>
      <c r="Q334" s="14" t="str">
        <f>IF(ISNA(VLOOKUP(P334,Lookup!$B$7:$C$160,2,0)),"",VLOOKUP(P334,Lookup!$B$7:$C$160,2,0))</f>
        <v/>
      </c>
      <c r="R334" s="27"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7" t="str">
        <f t="shared" si="113"/>
        <v xml:space="preserve"> </v>
      </c>
      <c r="AO334" s="27" t="str">
        <f t="shared" si="114"/>
        <v xml:space="preserve"> </v>
      </c>
      <c r="AP334" s="27" t="str">
        <f t="shared" si="115"/>
        <v xml:space="preserve"> </v>
      </c>
      <c r="AQ334" s="27" t="str">
        <f t="shared" si="116"/>
        <v xml:space="preserve"> </v>
      </c>
      <c r="AR334" s="22" t="str">
        <f t="shared" si="117"/>
        <v xml:space="preserve"> </v>
      </c>
      <c r="AS334" s="27">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7" t="str">
        <f t="shared" si="100"/>
        <v/>
      </c>
      <c r="Q335" s="14" t="str">
        <f>IF(ISNA(VLOOKUP(P335,Lookup!$B$7:$C$160,2,0)),"",VLOOKUP(P335,Lookup!$B$7:$C$160,2,0))</f>
        <v/>
      </c>
      <c r="R335" s="27"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7" t="str">
        <f t="shared" si="113"/>
        <v xml:space="preserve"> </v>
      </c>
      <c r="AO335" s="27" t="str">
        <f t="shared" si="114"/>
        <v xml:space="preserve"> </v>
      </c>
      <c r="AP335" s="27" t="str">
        <f t="shared" si="115"/>
        <v xml:space="preserve"> </v>
      </c>
      <c r="AQ335" s="27" t="str">
        <f t="shared" si="116"/>
        <v xml:space="preserve"> </v>
      </c>
      <c r="AR335" s="22" t="str">
        <f t="shared" si="117"/>
        <v xml:space="preserve"> </v>
      </c>
      <c r="AS335" s="27">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7" t="str">
        <f t="shared" si="100"/>
        <v/>
      </c>
      <c r="Q336" s="14" t="str">
        <f>IF(ISNA(VLOOKUP(P336,Lookup!$B$7:$C$160,2,0)),"",VLOOKUP(P336,Lookup!$B$7:$C$160,2,0))</f>
        <v/>
      </c>
      <c r="R336" s="27"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7" t="str">
        <f t="shared" si="113"/>
        <v xml:space="preserve"> </v>
      </c>
      <c r="AO336" s="27" t="str">
        <f t="shared" si="114"/>
        <v xml:space="preserve"> </v>
      </c>
      <c r="AP336" s="27" t="str">
        <f t="shared" si="115"/>
        <v xml:space="preserve"> </v>
      </c>
      <c r="AQ336" s="27" t="str">
        <f t="shared" si="116"/>
        <v xml:space="preserve"> </v>
      </c>
      <c r="AR336" s="22" t="str">
        <f t="shared" si="117"/>
        <v xml:space="preserve"> </v>
      </c>
      <c r="AS336" s="27">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7" t="str">
        <f t="shared" si="100"/>
        <v/>
      </c>
      <c r="Q337" s="14" t="str">
        <f>IF(ISNA(VLOOKUP(P337,Lookup!$B$7:$C$160,2,0)),"",VLOOKUP(P337,Lookup!$B$7:$C$160,2,0))</f>
        <v/>
      </c>
      <c r="R337" s="27"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7" t="str">
        <f t="shared" si="113"/>
        <v xml:space="preserve"> </v>
      </c>
      <c r="AO337" s="27" t="str">
        <f t="shared" si="114"/>
        <v xml:space="preserve"> </v>
      </c>
      <c r="AP337" s="27" t="str">
        <f t="shared" si="115"/>
        <v xml:space="preserve"> </v>
      </c>
      <c r="AQ337" s="27" t="str">
        <f t="shared" si="116"/>
        <v xml:space="preserve"> </v>
      </c>
      <c r="AR337" s="22" t="str">
        <f t="shared" si="117"/>
        <v xml:space="preserve"> </v>
      </c>
      <c r="AS337" s="27">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7" t="str">
        <f t="shared" si="100"/>
        <v/>
      </c>
      <c r="Q338" s="14" t="str">
        <f>IF(ISNA(VLOOKUP(P338,Lookup!$B$7:$C$160,2,0)),"",VLOOKUP(P338,Lookup!$B$7:$C$160,2,0))</f>
        <v/>
      </c>
      <c r="R338" s="27"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7" t="str">
        <f t="shared" si="113"/>
        <v xml:space="preserve"> </v>
      </c>
      <c r="AO338" s="27" t="str">
        <f t="shared" si="114"/>
        <v xml:space="preserve"> </v>
      </c>
      <c r="AP338" s="27" t="str">
        <f t="shared" si="115"/>
        <v xml:space="preserve"> </v>
      </c>
      <c r="AQ338" s="27" t="str">
        <f t="shared" si="116"/>
        <v xml:space="preserve"> </v>
      </c>
      <c r="AR338" s="22" t="str">
        <f t="shared" si="117"/>
        <v xml:space="preserve"> </v>
      </c>
      <c r="AS338" s="27">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7" t="str">
        <f t="shared" si="100"/>
        <v/>
      </c>
      <c r="Q339" s="14" t="str">
        <f>IF(ISNA(VLOOKUP(P339,Lookup!$B$7:$C$160,2,0)),"",VLOOKUP(P339,Lookup!$B$7:$C$160,2,0))</f>
        <v/>
      </c>
      <c r="R339" s="27"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7" t="str">
        <f t="shared" si="113"/>
        <v xml:space="preserve"> </v>
      </c>
      <c r="AO339" s="27" t="str">
        <f t="shared" si="114"/>
        <v xml:space="preserve"> </v>
      </c>
      <c r="AP339" s="27" t="str">
        <f t="shared" si="115"/>
        <v xml:space="preserve"> </v>
      </c>
      <c r="AQ339" s="27" t="str">
        <f t="shared" si="116"/>
        <v xml:space="preserve"> </v>
      </c>
      <c r="AR339" s="22" t="str">
        <f t="shared" si="117"/>
        <v xml:space="preserve"> </v>
      </c>
      <c r="AS339" s="27">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7" t="str">
        <f t="shared" si="100"/>
        <v/>
      </c>
      <c r="Q340" s="14" t="str">
        <f>IF(ISNA(VLOOKUP(P340,Lookup!$B$7:$C$160,2,0)),"",VLOOKUP(P340,Lookup!$B$7:$C$160,2,0))</f>
        <v/>
      </c>
      <c r="R340" s="27"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7" t="str">
        <f t="shared" si="113"/>
        <v xml:space="preserve"> </v>
      </c>
      <c r="AO340" s="27" t="str">
        <f t="shared" si="114"/>
        <v xml:space="preserve"> </v>
      </c>
      <c r="AP340" s="27" t="str">
        <f t="shared" si="115"/>
        <v xml:space="preserve"> </v>
      </c>
      <c r="AQ340" s="27" t="str">
        <f t="shared" si="116"/>
        <v xml:space="preserve"> </v>
      </c>
      <c r="AR340" s="22" t="str">
        <f t="shared" si="117"/>
        <v xml:space="preserve"> </v>
      </c>
      <c r="AS340" s="27">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7" t="str">
        <f t="shared" si="100"/>
        <v/>
      </c>
      <c r="Q341" s="14" t="str">
        <f>IF(ISNA(VLOOKUP(P341,Lookup!$B$7:$C$160,2,0)),"",VLOOKUP(P341,Lookup!$B$7:$C$160,2,0))</f>
        <v/>
      </c>
      <c r="R341" s="27"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7" t="str">
        <f t="shared" si="113"/>
        <v xml:space="preserve"> </v>
      </c>
      <c r="AO341" s="27" t="str">
        <f t="shared" si="114"/>
        <v xml:space="preserve"> </v>
      </c>
      <c r="AP341" s="27" t="str">
        <f t="shared" si="115"/>
        <v xml:space="preserve"> </v>
      </c>
      <c r="AQ341" s="27" t="str">
        <f t="shared" si="116"/>
        <v xml:space="preserve"> </v>
      </c>
      <c r="AR341" s="22" t="str">
        <f t="shared" si="117"/>
        <v xml:space="preserve"> </v>
      </c>
      <c r="AS341" s="27">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7" t="str">
        <f t="shared" si="100"/>
        <v/>
      </c>
      <c r="Q342" s="14" t="str">
        <f>IF(ISNA(VLOOKUP(P342,Lookup!$B$7:$C$160,2,0)),"",VLOOKUP(P342,Lookup!$B$7:$C$160,2,0))</f>
        <v/>
      </c>
      <c r="R342" s="27"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7" t="str">
        <f t="shared" si="113"/>
        <v xml:space="preserve"> </v>
      </c>
      <c r="AO342" s="27" t="str">
        <f t="shared" si="114"/>
        <v xml:space="preserve"> </v>
      </c>
      <c r="AP342" s="27" t="str">
        <f t="shared" si="115"/>
        <v xml:space="preserve"> </v>
      </c>
      <c r="AQ342" s="27" t="str">
        <f t="shared" si="116"/>
        <v xml:space="preserve"> </v>
      </c>
      <c r="AR342" s="22" t="str">
        <f t="shared" si="117"/>
        <v xml:space="preserve"> </v>
      </c>
      <c r="AS342" s="27">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7" t="str">
        <f t="shared" si="100"/>
        <v/>
      </c>
      <c r="Q343" s="14" t="str">
        <f>IF(ISNA(VLOOKUP(P343,Lookup!$B$7:$C$160,2,0)),"",VLOOKUP(P343,Lookup!$B$7:$C$160,2,0))</f>
        <v/>
      </c>
      <c r="R343" s="27"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7" t="str">
        <f t="shared" si="113"/>
        <v xml:space="preserve"> </v>
      </c>
      <c r="AO343" s="27" t="str">
        <f t="shared" si="114"/>
        <v xml:space="preserve"> </v>
      </c>
      <c r="AP343" s="27" t="str">
        <f t="shared" si="115"/>
        <v xml:space="preserve"> </v>
      </c>
      <c r="AQ343" s="27" t="str">
        <f t="shared" si="116"/>
        <v xml:space="preserve"> </v>
      </c>
      <c r="AR343" s="22" t="str">
        <f t="shared" si="117"/>
        <v xml:space="preserve"> </v>
      </c>
      <c r="AS343" s="27">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7" t="str">
        <f t="shared" si="100"/>
        <v/>
      </c>
      <c r="Q344" s="14" t="str">
        <f>IF(ISNA(VLOOKUP(P344,Lookup!$B$7:$C$160,2,0)),"",VLOOKUP(P344,Lookup!$B$7:$C$160,2,0))</f>
        <v/>
      </c>
      <c r="R344" s="27"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7" t="str">
        <f t="shared" si="113"/>
        <v xml:space="preserve"> </v>
      </c>
      <c r="AO344" s="27" t="str">
        <f t="shared" si="114"/>
        <v xml:space="preserve"> </v>
      </c>
      <c r="AP344" s="27" t="str">
        <f t="shared" si="115"/>
        <v xml:space="preserve"> </v>
      </c>
      <c r="AQ344" s="27" t="str">
        <f t="shared" si="116"/>
        <v xml:space="preserve"> </v>
      </c>
      <c r="AR344" s="22" t="str">
        <f t="shared" si="117"/>
        <v xml:space="preserve"> </v>
      </c>
      <c r="AS344" s="27">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7" t="str">
        <f t="shared" si="100"/>
        <v/>
      </c>
      <c r="Q345" s="14" t="str">
        <f>IF(ISNA(VLOOKUP(P345,Lookup!$B$7:$C$160,2,0)),"",VLOOKUP(P345,Lookup!$B$7:$C$160,2,0))</f>
        <v/>
      </c>
      <c r="R345" s="27"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7" t="str">
        <f t="shared" si="113"/>
        <v xml:space="preserve"> </v>
      </c>
      <c r="AO345" s="27" t="str">
        <f t="shared" si="114"/>
        <v xml:space="preserve"> </v>
      </c>
      <c r="AP345" s="27" t="str">
        <f t="shared" si="115"/>
        <v xml:space="preserve"> </v>
      </c>
      <c r="AQ345" s="27" t="str">
        <f t="shared" si="116"/>
        <v xml:space="preserve"> </v>
      </c>
      <c r="AR345" s="22" t="str">
        <f t="shared" si="117"/>
        <v xml:space="preserve"> </v>
      </c>
      <c r="AS345" s="27">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7" t="str">
        <f t="shared" si="100"/>
        <v/>
      </c>
      <c r="Q346" s="14" t="str">
        <f>IF(ISNA(VLOOKUP(P346,Lookup!$B$7:$C$160,2,0)),"",VLOOKUP(P346,Lookup!$B$7:$C$160,2,0))</f>
        <v/>
      </c>
      <c r="R346" s="27"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7" t="str">
        <f t="shared" si="113"/>
        <v xml:space="preserve"> </v>
      </c>
      <c r="AO346" s="27" t="str">
        <f t="shared" si="114"/>
        <v xml:space="preserve"> </v>
      </c>
      <c r="AP346" s="27" t="str">
        <f t="shared" si="115"/>
        <v xml:space="preserve"> </v>
      </c>
      <c r="AQ346" s="27" t="str">
        <f t="shared" si="116"/>
        <v xml:space="preserve"> </v>
      </c>
      <c r="AR346" s="22" t="str">
        <f t="shared" si="117"/>
        <v xml:space="preserve"> </v>
      </c>
      <c r="AS346" s="27">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7" t="str">
        <f t="shared" si="100"/>
        <v/>
      </c>
      <c r="Q347" s="14" t="str">
        <f>IF(ISNA(VLOOKUP(P347,Lookup!$B$7:$C$160,2,0)),"",VLOOKUP(P347,Lookup!$B$7:$C$160,2,0))</f>
        <v/>
      </c>
      <c r="R347" s="27"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7" t="str">
        <f t="shared" si="113"/>
        <v xml:space="preserve"> </v>
      </c>
      <c r="AO347" s="27" t="str">
        <f t="shared" si="114"/>
        <v xml:space="preserve"> </v>
      </c>
      <c r="AP347" s="27" t="str">
        <f t="shared" si="115"/>
        <v xml:space="preserve"> </v>
      </c>
      <c r="AQ347" s="27" t="str">
        <f t="shared" si="116"/>
        <v xml:space="preserve"> </v>
      </c>
      <c r="AR347" s="22" t="str">
        <f t="shared" si="117"/>
        <v xml:space="preserve"> </v>
      </c>
      <c r="AS347" s="27">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7" t="str">
        <f t="shared" si="100"/>
        <v/>
      </c>
      <c r="Q348" s="14" t="str">
        <f>IF(ISNA(VLOOKUP(P348,Lookup!$B$7:$C$160,2,0)),"",VLOOKUP(P348,Lookup!$B$7:$C$160,2,0))</f>
        <v/>
      </c>
      <c r="R348" s="27"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7" t="str">
        <f t="shared" si="113"/>
        <v xml:space="preserve"> </v>
      </c>
      <c r="AO348" s="27" t="str">
        <f t="shared" si="114"/>
        <v xml:space="preserve"> </v>
      </c>
      <c r="AP348" s="27" t="str">
        <f t="shared" si="115"/>
        <v xml:space="preserve"> </v>
      </c>
      <c r="AQ348" s="27" t="str">
        <f t="shared" si="116"/>
        <v xml:space="preserve"> </v>
      </c>
      <c r="AR348" s="22" t="str">
        <f t="shared" si="117"/>
        <v xml:space="preserve"> </v>
      </c>
      <c r="AS348" s="27">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7" t="str">
        <f t="shared" si="100"/>
        <v/>
      </c>
      <c r="Q349" s="14" t="str">
        <f>IF(ISNA(VLOOKUP(P349,Lookup!$B$7:$C$160,2,0)),"",VLOOKUP(P349,Lookup!$B$7:$C$160,2,0))</f>
        <v/>
      </c>
      <c r="R349" s="27"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7" t="str">
        <f t="shared" si="113"/>
        <v xml:space="preserve"> </v>
      </c>
      <c r="AO349" s="27" t="str">
        <f t="shared" si="114"/>
        <v xml:space="preserve"> </v>
      </c>
      <c r="AP349" s="27" t="str">
        <f t="shared" si="115"/>
        <v xml:space="preserve"> </v>
      </c>
      <c r="AQ349" s="27" t="str">
        <f t="shared" si="116"/>
        <v xml:space="preserve"> </v>
      </c>
      <c r="AR349" s="22" t="str">
        <f t="shared" si="117"/>
        <v xml:space="preserve"> </v>
      </c>
      <c r="AS349" s="27">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7" t="str">
        <f t="shared" si="100"/>
        <v/>
      </c>
      <c r="Q350" s="14" t="str">
        <f>IF(ISNA(VLOOKUP(P350,Lookup!$B$7:$C$160,2,0)),"",VLOOKUP(P350,Lookup!$B$7:$C$160,2,0))</f>
        <v/>
      </c>
      <c r="R350" s="27"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7" t="str">
        <f t="shared" si="113"/>
        <v xml:space="preserve"> </v>
      </c>
      <c r="AO350" s="27" t="str">
        <f t="shared" si="114"/>
        <v xml:space="preserve"> </v>
      </c>
      <c r="AP350" s="27" t="str">
        <f t="shared" si="115"/>
        <v xml:space="preserve"> </v>
      </c>
      <c r="AQ350" s="27" t="str">
        <f t="shared" si="116"/>
        <v xml:space="preserve"> </v>
      </c>
      <c r="AR350" s="22" t="str">
        <f t="shared" si="117"/>
        <v xml:space="preserve"> </v>
      </c>
      <c r="AS350" s="27">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7" t="str">
        <f t="shared" si="100"/>
        <v/>
      </c>
      <c r="Q351" s="14" t="str">
        <f>IF(ISNA(VLOOKUP(P351,Lookup!$B$7:$C$160,2,0)),"",VLOOKUP(P351,Lookup!$B$7:$C$160,2,0))</f>
        <v/>
      </c>
      <c r="R351" s="27"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7" t="str">
        <f t="shared" si="113"/>
        <v xml:space="preserve"> </v>
      </c>
      <c r="AO351" s="27" t="str">
        <f t="shared" si="114"/>
        <v xml:space="preserve"> </v>
      </c>
      <c r="AP351" s="27" t="str">
        <f t="shared" si="115"/>
        <v xml:space="preserve"> </v>
      </c>
      <c r="AQ351" s="27" t="str">
        <f t="shared" si="116"/>
        <v xml:space="preserve"> </v>
      </c>
      <c r="AR351" s="22" t="str">
        <f t="shared" si="117"/>
        <v xml:space="preserve"> </v>
      </c>
      <c r="AS351" s="27">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7" t="str">
        <f t="shared" si="100"/>
        <v/>
      </c>
      <c r="Q352" s="14" t="str">
        <f>IF(ISNA(VLOOKUP(P352,Lookup!$B$7:$C$160,2,0)),"",VLOOKUP(P352,Lookup!$B$7:$C$160,2,0))</f>
        <v/>
      </c>
      <c r="R352" s="27"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7" t="str">
        <f t="shared" si="113"/>
        <v xml:space="preserve"> </v>
      </c>
      <c r="AO352" s="27" t="str">
        <f t="shared" si="114"/>
        <v xml:space="preserve"> </v>
      </c>
      <c r="AP352" s="27" t="str">
        <f t="shared" si="115"/>
        <v xml:space="preserve"> </v>
      </c>
      <c r="AQ352" s="27" t="str">
        <f t="shared" si="116"/>
        <v xml:space="preserve"> </v>
      </c>
      <c r="AR352" s="22" t="str">
        <f t="shared" si="117"/>
        <v xml:space="preserve"> </v>
      </c>
      <c r="AS352" s="27">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7" t="str">
        <f t="shared" si="100"/>
        <v/>
      </c>
      <c r="Q353" s="14" t="str">
        <f>IF(ISNA(VLOOKUP(P353,Lookup!$B$7:$C$160,2,0)),"",VLOOKUP(P353,Lookup!$B$7:$C$160,2,0))</f>
        <v/>
      </c>
      <c r="R353" s="27"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7" t="str">
        <f t="shared" si="113"/>
        <v xml:space="preserve"> </v>
      </c>
      <c r="AO353" s="27" t="str">
        <f t="shared" si="114"/>
        <v xml:space="preserve"> </v>
      </c>
      <c r="AP353" s="27" t="str">
        <f t="shared" si="115"/>
        <v xml:space="preserve"> </v>
      </c>
      <c r="AQ353" s="27" t="str">
        <f t="shared" si="116"/>
        <v xml:space="preserve"> </v>
      </c>
      <c r="AR353" s="22" t="str">
        <f t="shared" si="117"/>
        <v xml:space="preserve"> </v>
      </c>
      <c r="AS353" s="27">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7" t="str">
        <f t="shared" si="100"/>
        <v/>
      </c>
      <c r="Q354" s="14" t="str">
        <f>IF(ISNA(VLOOKUP(P354,Lookup!$B$7:$C$160,2,0)),"",VLOOKUP(P354,Lookup!$B$7:$C$160,2,0))</f>
        <v/>
      </c>
      <c r="R354" s="27"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7" t="str">
        <f t="shared" si="113"/>
        <v xml:space="preserve"> </v>
      </c>
      <c r="AO354" s="27" t="str">
        <f t="shared" si="114"/>
        <v xml:space="preserve"> </v>
      </c>
      <c r="AP354" s="27" t="str">
        <f t="shared" si="115"/>
        <v xml:space="preserve"> </v>
      </c>
      <c r="AQ354" s="27" t="str">
        <f t="shared" si="116"/>
        <v xml:space="preserve"> </v>
      </c>
      <c r="AR354" s="22" t="str">
        <f t="shared" si="117"/>
        <v xml:space="preserve"> </v>
      </c>
      <c r="AS354" s="27">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7" t="str">
        <f t="shared" si="100"/>
        <v/>
      </c>
      <c r="Q355" s="14" t="str">
        <f>IF(ISNA(VLOOKUP(P355,Lookup!$B$7:$C$160,2,0)),"",VLOOKUP(P355,Lookup!$B$7:$C$160,2,0))</f>
        <v/>
      </c>
      <c r="R355" s="27"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7" t="str">
        <f t="shared" si="113"/>
        <v xml:space="preserve"> </v>
      </c>
      <c r="AO355" s="27" t="str">
        <f t="shared" si="114"/>
        <v xml:space="preserve"> </v>
      </c>
      <c r="AP355" s="27" t="str">
        <f t="shared" si="115"/>
        <v xml:space="preserve"> </v>
      </c>
      <c r="AQ355" s="27" t="str">
        <f t="shared" si="116"/>
        <v xml:space="preserve"> </v>
      </c>
      <c r="AR355" s="22" t="str">
        <f t="shared" si="117"/>
        <v xml:space="preserve"> </v>
      </c>
      <c r="AS355" s="27">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7" t="str">
        <f t="shared" si="100"/>
        <v/>
      </c>
      <c r="Q356" s="14" t="str">
        <f>IF(ISNA(VLOOKUP(P356,Lookup!$B$7:$C$160,2,0)),"",VLOOKUP(P356,Lookup!$B$7:$C$160,2,0))</f>
        <v/>
      </c>
      <c r="R356" s="27"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7" t="str">
        <f t="shared" si="113"/>
        <v xml:space="preserve"> </v>
      </c>
      <c r="AO356" s="27" t="str">
        <f t="shared" si="114"/>
        <v xml:space="preserve"> </v>
      </c>
      <c r="AP356" s="27" t="str">
        <f t="shared" si="115"/>
        <v xml:space="preserve"> </v>
      </c>
      <c r="AQ356" s="27" t="str">
        <f t="shared" si="116"/>
        <v xml:space="preserve"> </v>
      </c>
      <c r="AR356" s="22" t="str">
        <f t="shared" si="117"/>
        <v xml:space="preserve"> </v>
      </c>
      <c r="AS356" s="27">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7" t="str">
        <f t="shared" si="100"/>
        <v/>
      </c>
      <c r="Q357" s="14" t="str">
        <f>IF(ISNA(VLOOKUP(P357,Lookup!$B$7:$C$160,2,0)),"",VLOOKUP(P357,Lookup!$B$7:$C$160,2,0))</f>
        <v/>
      </c>
      <c r="R357" s="27"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7" t="str">
        <f t="shared" si="113"/>
        <v xml:space="preserve"> </v>
      </c>
      <c r="AO357" s="27" t="str">
        <f t="shared" si="114"/>
        <v xml:space="preserve"> </v>
      </c>
      <c r="AP357" s="27" t="str">
        <f t="shared" si="115"/>
        <v xml:space="preserve"> </v>
      </c>
      <c r="AQ357" s="27" t="str">
        <f t="shared" si="116"/>
        <v xml:space="preserve"> </v>
      </c>
      <c r="AR357" s="22" t="str">
        <f t="shared" si="117"/>
        <v xml:space="preserve"> </v>
      </c>
      <c r="AS357" s="27">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7" t="str">
        <f t="shared" si="100"/>
        <v/>
      </c>
      <c r="Q358" s="14" t="str">
        <f>IF(ISNA(VLOOKUP(P358,Lookup!$B$7:$C$160,2,0)),"",VLOOKUP(P358,Lookup!$B$7:$C$160,2,0))</f>
        <v/>
      </c>
      <c r="R358" s="27"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7" t="str">
        <f t="shared" si="113"/>
        <v xml:space="preserve"> </v>
      </c>
      <c r="AO358" s="27" t="str">
        <f t="shared" si="114"/>
        <v xml:space="preserve"> </v>
      </c>
      <c r="AP358" s="27" t="str">
        <f t="shared" si="115"/>
        <v xml:space="preserve"> </v>
      </c>
      <c r="AQ358" s="27" t="str">
        <f t="shared" si="116"/>
        <v xml:space="preserve"> </v>
      </c>
      <c r="AR358" s="22" t="str">
        <f t="shared" si="117"/>
        <v xml:space="preserve"> </v>
      </c>
      <c r="AS358" s="27">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7" t="str">
        <f t="shared" si="100"/>
        <v/>
      </c>
      <c r="Q359" s="14" t="str">
        <f>IF(ISNA(VLOOKUP(P359,Lookup!$B$7:$C$160,2,0)),"",VLOOKUP(P359,Lookup!$B$7:$C$160,2,0))</f>
        <v/>
      </c>
      <c r="R359" s="27"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7" t="str">
        <f t="shared" si="113"/>
        <v xml:space="preserve"> </v>
      </c>
      <c r="AO359" s="27" t="str">
        <f t="shared" si="114"/>
        <v xml:space="preserve"> </v>
      </c>
      <c r="AP359" s="27" t="str">
        <f t="shared" si="115"/>
        <v xml:space="preserve"> </v>
      </c>
      <c r="AQ359" s="27" t="str">
        <f t="shared" si="116"/>
        <v xml:space="preserve"> </v>
      </c>
      <c r="AR359" s="22" t="str">
        <f t="shared" si="117"/>
        <v xml:space="preserve"> </v>
      </c>
      <c r="AS359" s="27">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7" t="str">
        <f t="shared" si="100"/>
        <v/>
      </c>
      <c r="Q360" s="14" t="str">
        <f>IF(ISNA(VLOOKUP(P360,Lookup!$B$7:$C$160,2,0)),"",VLOOKUP(P360,Lookup!$B$7:$C$160,2,0))</f>
        <v/>
      </c>
      <c r="R360" s="27"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7" t="str">
        <f t="shared" si="113"/>
        <v xml:space="preserve"> </v>
      </c>
      <c r="AO360" s="27" t="str">
        <f t="shared" si="114"/>
        <v xml:space="preserve"> </v>
      </c>
      <c r="AP360" s="27" t="str">
        <f t="shared" si="115"/>
        <v xml:space="preserve"> </v>
      </c>
      <c r="AQ360" s="27" t="str">
        <f t="shared" si="116"/>
        <v xml:space="preserve"> </v>
      </c>
      <c r="AR360" s="22" t="str">
        <f t="shared" si="117"/>
        <v xml:space="preserve"> </v>
      </c>
      <c r="AS360" s="27">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7" t="str">
        <f t="shared" si="100"/>
        <v/>
      </c>
      <c r="Q361" s="14" t="str">
        <f>IF(ISNA(VLOOKUP(P361,Lookup!$B$7:$C$160,2,0)),"",VLOOKUP(P361,Lookup!$B$7:$C$160,2,0))</f>
        <v/>
      </c>
      <c r="R361" s="27"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7" t="str">
        <f t="shared" si="113"/>
        <v xml:space="preserve"> </v>
      </c>
      <c r="AO361" s="27" t="str">
        <f t="shared" si="114"/>
        <v xml:space="preserve"> </v>
      </c>
      <c r="AP361" s="27" t="str">
        <f t="shared" si="115"/>
        <v xml:space="preserve"> </v>
      </c>
      <c r="AQ361" s="27" t="str">
        <f t="shared" si="116"/>
        <v xml:space="preserve"> </v>
      </c>
      <c r="AR361" s="22" t="str">
        <f t="shared" si="117"/>
        <v xml:space="preserve"> </v>
      </c>
      <c r="AS361" s="27">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7" t="str">
        <f t="shared" si="100"/>
        <v/>
      </c>
      <c r="Q362" s="14" t="str">
        <f>IF(ISNA(VLOOKUP(P362,Lookup!$B$7:$C$160,2,0)),"",VLOOKUP(P362,Lookup!$B$7:$C$160,2,0))</f>
        <v/>
      </c>
      <c r="R362" s="27"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7" t="str">
        <f t="shared" si="113"/>
        <v xml:space="preserve"> </v>
      </c>
      <c r="AO362" s="27" t="str">
        <f t="shared" si="114"/>
        <v xml:space="preserve"> </v>
      </c>
      <c r="AP362" s="27" t="str">
        <f t="shared" si="115"/>
        <v xml:space="preserve"> </v>
      </c>
      <c r="AQ362" s="27" t="str">
        <f t="shared" si="116"/>
        <v xml:space="preserve"> </v>
      </c>
      <c r="AR362" s="22" t="str">
        <f t="shared" si="117"/>
        <v xml:space="preserve"> </v>
      </c>
      <c r="AS362" s="27">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7" t="str">
        <f t="shared" si="100"/>
        <v/>
      </c>
      <c r="Q363" s="14" t="str">
        <f>IF(ISNA(VLOOKUP(P363,Lookup!$B$7:$C$160,2,0)),"",VLOOKUP(P363,Lookup!$B$7:$C$160,2,0))</f>
        <v/>
      </c>
      <c r="R363" s="27"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7" t="str">
        <f t="shared" si="113"/>
        <v xml:space="preserve"> </v>
      </c>
      <c r="AO363" s="27" t="str">
        <f t="shared" si="114"/>
        <v xml:space="preserve"> </v>
      </c>
      <c r="AP363" s="27" t="str">
        <f t="shared" si="115"/>
        <v xml:space="preserve"> </v>
      </c>
      <c r="AQ363" s="27" t="str">
        <f t="shared" si="116"/>
        <v xml:space="preserve"> </v>
      </c>
      <c r="AR363" s="22" t="str">
        <f t="shared" si="117"/>
        <v xml:space="preserve"> </v>
      </c>
      <c r="AS363" s="27">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7" t="str">
        <f t="shared" si="100"/>
        <v/>
      </c>
      <c r="Q364" s="14" t="str">
        <f>IF(ISNA(VLOOKUP(P364,Lookup!$B$7:$C$160,2,0)),"",VLOOKUP(P364,Lookup!$B$7:$C$160,2,0))</f>
        <v/>
      </c>
      <c r="R364" s="27"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7" t="str">
        <f t="shared" si="113"/>
        <v xml:space="preserve"> </v>
      </c>
      <c r="AO364" s="27" t="str">
        <f t="shared" si="114"/>
        <v xml:space="preserve"> </v>
      </c>
      <c r="AP364" s="27" t="str">
        <f t="shared" si="115"/>
        <v xml:space="preserve"> </v>
      </c>
      <c r="AQ364" s="27" t="str">
        <f t="shared" si="116"/>
        <v xml:space="preserve"> </v>
      </c>
      <c r="AR364" s="22" t="str">
        <f t="shared" si="117"/>
        <v xml:space="preserve"> </v>
      </c>
      <c r="AS364" s="27">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7" t="str">
        <f t="shared" si="100"/>
        <v/>
      </c>
      <c r="Q365" s="14" t="str">
        <f>IF(ISNA(VLOOKUP(P365,Lookup!$B$7:$C$160,2,0)),"",VLOOKUP(P365,Lookup!$B$7:$C$160,2,0))</f>
        <v/>
      </c>
      <c r="R365" s="27"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7" t="str">
        <f t="shared" si="113"/>
        <v xml:space="preserve"> </v>
      </c>
      <c r="AO365" s="27" t="str">
        <f t="shared" si="114"/>
        <v xml:space="preserve"> </v>
      </c>
      <c r="AP365" s="27" t="str">
        <f t="shared" si="115"/>
        <v xml:space="preserve"> </v>
      </c>
      <c r="AQ365" s="27" t="str">
        <f t="shared" si="116"/>
        <v xml:space="preserve"> </v>
      </c>
      <c r="AR365" s="22" t="str">
        <f t="shared" si="117"/>
        <v xml:space="preserve"> </v>
      </c>
      <c r="AS365" s="27">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7" t="str">
        <f t="shared" si="100"/>
        <v/>
      </c>
      <c r="Q366" s="14" t="str">
        <f>IF(ISNA(VLOOKUP(P366,Lookup!$B$7:$C$160,2,0)),"",VLOOKUP(P366,Lookup!$B$7:$C$160,2,0))</f>
        <v/>
      </c>
      <c r="R366" s="27"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7" t="str">
        <f t="shared" si="113"/>
        <v xml:space="preserve"> </v>
      </c>
      <c r="AO366" s="27" t="str">
        <f t="shared" si="114"/>
        <v xml:space="preserve"> </v>
      </c>
      <c r="AP366" s="27" t="str">
        <f t="shared" si="115"/>
        <v xml:space="preserve"> </v>
      </c>
      <c r="AQ366" s="27" t="str">
        <f t="shared" si="116"/>
        <v xml:space="preserve"> </v>
      </c>
      <c r="AR366" s="22" t="str">
        <f t="shared" si="117"/>
        <v xml:space="preserve"> </v>
      </c>
      <c r="AS366" s="27">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7" t="str">
        <f t="shared" si="100"/>
        <v/>
      </c>
      <c r="Q367" s="14" t="str">
        <f>IF(ISNA(VLOOKUP(P367,Lookup!$B$7:$C$160,2,0)),"",VLOOKUP(P367,Lookup!$B$7:$C$160,2,0))</f>
        <v/>
      </c>
      <c r="R367" s="27"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7" t="str">
        <f t="shared" si="113"/>
        <v xml:space="preserve"> </v>
      </c>
      <c r="AO367" s="27" t="str">
        <f t="shared" si="114"/>
        <v xml:space="preserve"> </v>
      </c>
      <c r="AP367" s="27" t="str">
        <f t="shared" si="115"/>
        <v xml:space="preserve"> </v>
      </c>
      <c r="AQ367" s="27" t="str">
        <f t="shared" si="116"/>
        <v xml:space="preserve"> </v>
      </c>
      <c r="AR367" s="22" t="str">
        <f t="shared" si="117"/>
        <v xml:space="preserve"> </v>
      </c>
      <c r="AS367" s="27">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7" t="str">
        <f t="shared" si="100"/>
        <v/>
      </c>
      <c r="Q368" s="14" t="str">
        <f>IF(ISNA(VLOOKUP(P368,Lookup!$B$7:$C$160,2,0)),"",VLOOKUP(P368,Lookup!$B$7:$C$160,2,0))</f>
        <v/>
      </c>
      <c r="R368" s="27"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7" t="str">
        <f t="shared" si="113"/>
        <v xml:space="preserve"> </v>
      </c>
      <c r="AO368" s="27" t="str">
        <f t="shared" si="114"/>
        <v xml:space="preserve"> </v>
      </c>
      <c r="AP368" s="27" t="str">
        <f t="shared" si="115"/>
        <v xml:space="preserve"> </v>
      </c>
      <c r="AQ368" s="27" t="str">
        <f t="shared" si="116"/>
        <v xml:space="preserve"> </v>
      </c>
      <c r="AR368" s="22" t="str">
        <f t="shared" si="117"/>
        <v xml:space="preserve"> </v>
      </c>
      <c r="AS368" s="27">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7" t="str">
        <f t="shared" si="100"/>
        <v/>
      </c>
      <c r="Q369" s="14" t="str">
        <f>IF(ISNA(VLOOKUP(P369,Lookup!$B$7:$C$160,2,0)),"",VLOOKUP(P369,Lookup!$B$7:$C$160,2,0))</f>
        <v/>
      </c>
      <c r="R369" s="27"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7" t="str">
        <f t="shared" si="113"/>
        <v xml:space="preserve"> </v>
      </c>
      <c r="AO369" s="27" t="str">
        <f t="shared" si="114"/>
        <v xml:space="preserve"> </v>
      </c>
      <c r="AP369" s="27" t="str">
        <f t="shared" si="115"/>
        <v xml:space="preserve"> </v>
      </c>
      <c r="AQ369" s="27" t="str">
        <f t="shared" si="116"/>
        <v xml:space="preserve"> </v>
      </c>
      <c r="AR369" s="22" t="str">
        <f t="shared" si="117"/>
        <v xml:space="preserve"> </v>
      </c>
      <c r="AS369" s="27">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7" t="str">
        <f t="shared" si="100"/>
        <v/>
      </c>
      <c r="Q370" s="14" t="str">
        <f>IF(ISNA(VLOOKUP(P370,Lookup!$B$7:$C$160,2,0)),"",VLOOKUP(P370,Lookup!$B$7:$C$160,2,0))</f>
        <v/>
      </c>
      <c r="R370" s="27"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7" t="str">
        <f t="shared" si="113"/>
        <v xml:space="preserve"> </v>
      </c>
      <c r="AO370" s="27" t="str">
        <f t="shared" si="114"/>
        <v xml:space="preserve"> </v>
      </c>
      <c r="AP370" s="27" t="str">
        <f t="shared" si="115"/>
        <v xml:space="preserve"> </v>
      </c>
      <c r="AQ370" s="27" t="str">
        <f t="shared" si="116"/>
        <v xml:space="preserve"> </v>
      </c>
      <c r="AR370" s="22" t="str">
        <f t="shared" si="117"/>
        <v xml:space="preserve"> </v>
      </c>
      <c r="AS370" s="27">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7" t="str">
        <f t="shared" si="100"/>
        <v/>
      </c>
      <c r="Q371" s="14" t="str">
        <f>IF(ISNA(VLOOKUP(P371,Lookup!$B$7:$C$160,2,0)),"",VLOOKUP(P371,Lookup!$B$7:$C$160,2,0))</f>
        <v/>
      </c>
      <c r="R371" s="27"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7" t="str">
        <f t="shared" si="113"/>
        <v xml:space="preserve"> </v>
      </c>
      <c r="AO371" s="27" t="str">
        <f t="shared" si="114"/>
        <v xml:space="preserve"> </v>
      </c>
      <c r="AP371" s="27" t="str">
        <f t="shared" si="115"/>
        <v xml:space="preserve"> </v>
      </c>
      <c r="AQ371" s="27" t="str">
        <f t="shared" si="116"/>
        <v xml:space="preserve"> </v>
      </c>
      <c r="AR371" s="22" t="str">
        <f t="shared" si="117"/>
        <v xml:space="preserve"> </v>
      </c>
      <c r="AS371" s="27">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7" t="str">
        <f t="shared" si="100"/>
        <v/>
      </c>
      <c r="Q372" s="14" t="str">
        <f>IF(ISNA(VLOOKUP(P372,Lookup!$B$7:$C$160,2,0)),"",VLOOKUP(P372,Lookup!$B$7:$C$160,2,0))</f>
        <v/>
      </c>
      <c r="R372" s="27"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7" t="str">
        <f t="shared" si="113"/>
        <v xml:space="preserve"> </v>
      </c>
      <c r="AO372" s="27" t="str">
        <f t="shared" si="114"/>
        <v xml:space="preserve"> </v>
      </c>
      <c r="AP372" s="27" t="str">
        <f t="shared" si="115"/>
        <v xml:space="preserve"> </v>
      </c>
      <c r="AQ372" s="27" t="str">
        <f t="shared" si="116"/>
        <v xml:space="preserve"> </v>
      </c>
      <c r="AR372" s="22" t="str">
        <f t="shared" si="117"/>
        <v xml:space="preserve"> </v>
      </c>
      <c r="AS372" s="27">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7" t="str">
        <f t="shared" si="100"/>
        <v/>
      </c>
      <c r="Q373" s="14" t="str">
        <f>IF(ISNA(VLOOKUP(P373,Lookup!$B$7:$C$160,2,0)),"",VLOOKUP(P373,Lookup!$B$7:$C$160,2,0))</f>
        <v/>
      </c>
      <c r="R373" s="27"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7" t="str">
        <f t="shared" si="113"/>
        <v xml:space="preserve"> </v>
      </c>
      <c r="AO373" s="27" t="str">
        <f t="shared" si="114"/>
        <v xml:space="preserve"> </v>
      </c>
      <c r="AP373" s="27" t="str">
        <f t="shared" si="115"/>
        <v xml:space="preserve"> </v>
      </c>
      <c r="AQ373" s="27" t="str">
        <f t="shared" si="116"/>
        <v xml:space="preserve"> </v>
      </c>
      <c r="AR373" s="22" t="str">
        <f t="shared" si="117"/>
        <v xml:space="preserve"> </v>
      </c>
      <c r="AS373" s="27">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7" t="str">
        <f t="shared" si="100"/>
        <v/>
      </c>
      <c r="Q374" s="14" t="str">
        <f>IF(ISNA(VLOOKUP(P374,Lookup!$B$7:$C$160,2,0)),"",VLOOKUP(P374,Lookup!$B$7:$C$160,2,0))</f>
        <v/>
      </c>
      <c r="R374" s="27"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7" t="str">
        <f t="shared" si="113"/>
        <v xml:space="preserve"> </v>
      </c>
      <c r="AO374" s="27" t="str">
        <f t="shared" si="114"/>
        <v xml:space="preserve"> </v>
      </c>
      <c r="AP374" s="27" t="str">
        <f t="shared" si="115"/>
        <v xml:space="preserve"> </v>
      </c>
      <c r="AQ374" s="27" t="str">
        <f t="shared" si="116"/>
        <v xml:space="preserve"> </v>
      </c>
      <c r="AR374" s="22" t="str">
        <f t="shared" si="117"/>
        <v xml:space="preserve"> </v>
      </c>
      <c r="AS374" s="27">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7" t="str">
        <f t="shared" si="100"/>
        <v/>
      </c>
      <c r="Q375" s="14" t="str">
        <f>IF(ISNA(VLOOKUP(P375,Lookup!$B$7:$C$160,2,0)),"",VLOOKUP(P375,Lookup!$B$7:$C$160,2,0))</f>
        <v/>
      </c>
      <c r="R375" s="27"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7" t="str">
        <f t="shared" si="113"/>
        <v xml:space="preserve"> </v>
      </c>
      <c r="AO375" s="27" t="str">
        <f t="shared" si="114"/>
        <v xml:space="preserve"> </v>
      </c>
      <c r="AP375" s="27" t="str">
        <f t="shared" si="115"/>
        <v xml:space="preserve"> </v>
      </c>
      <c r="AQ375" s="27" t="str">
        <f t="shared" si="116"/>
        <v xml:space="preserve"> </v>
      </c>
      <c r="AR375" s="22" t="str">
        <f t="shared" si="117"/>
        <v xml:space="preserve"> </v>
      </c>
      <c r="AS375" s="27">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0</v>
      </c>
      <c r="AD377" s="21">
        <f t="shared" ref="AD377:AS377" si="120">SUM(AD162:AD253)</f>
        <v>12</v>
      </c>
      <c r="AE377" s="21">
        <f t="shared" si="120"/>
        <v>13</v>
      </c>
      <c r="AF377" s="21">
        <f t="shared" si="120"/>
        <v>0</v>
      </c>
      <c r="AG377" s="21">
        <f t="shared" si="120"/>
        <v>0</v>
      </c>
      <c r="AH377" s="21">
        <f t="shared" si="120"/>
        <v>6</v>
      </c>
      <c r="AI377" s="21">
        <f t="shared" si="120"/>
        <v>2</v>
      </c>
      <c r="AJ377" s="21">
        <f t="shared" si="120"/>
        <v>0</v>
      </c>
      <c r="AK377" s="21">
        <f t="shared" si="120"/>
        <v>0</v>
      </c>
      <c r="AL377" s="21">
        <f t="shared" si="120"/>
        <v>0</v>
      </c>
      <c r="AM377" s="21">
        <f>SUM(AC377:AK377)</f>
        <v>33</v>
      </c>
      <c r="AN377" s="27">
        <f t="shared" si="120"/>
        <v>7</v>
      </c>
      <c r="AO377" s="27">
        <f t="shared" si="120"/>
        <v>17</v>
      </c>
      <c r="AP377" s="27">
        <f t="shared" si="120"/>
        <v>7</v>
      </c>
      <c r="AQ377" s="27">
        <f t="shared" si="120"/>
        <v>5</v>
      </c>
      <c r="AR377" s="21">
        <f t="shared" si="120"/>
        <v>0</v>
      </c>
      <c r="AS377" s="27">
        <f t="shared" si="120"/>
        <v>2</v>
      </c>
      <c r="AT377" s="21">
        <f>SUM(AN377:AQ377)</f>
        <v>36</v>
      </c>
    </row>
    <row r="378" spans="2:63">
      <c r="B378" s="16" t="s">
        <v>60</v>
      </c>
      <c r="AC378" s="21">
        <f>SUM(AC255:AC354)</f>
        <v>1</v>
      </c>
      <c r="AD378" s="21">
        <f t="shared" ref="AD378:AS378" si="121">SUM(AD255:AD354)</f>
        <v>6</v>
      </c>
      <c r="AE378" s="21">
        <f t="shared" si="121"/>
        <v>10</v>
      </c>
      <c r="AF378" s="21">
        <f t="shared" si="121"/>
        <v>0</v>
      </c>
      <c r="AG378" s="21">
        <f t="shared" si="121"/>
        <v>0</v>
      </c>
      <c r="AH378" s="21">
        <f t="shared" si="121"/>
        <v>4</v>
      </c>
      <c r="AI378" s="21">
        <f t="shared" si="121"/>
        <v>4</v>
      </c>
      <c r="AJ378" s="21">
        <f t="shared" si="121"/>
        <v>0</v>
      </c>
      <c r="AK378" s="21">
        <f t="shared" si="121"/>
        <v>0</v>
      </c>
      <c r="AL378" s="21">
        <f t="shared" si="121"/>
        <v>0</v>
      </c>
      <c r="AM378" s="21">
        <f>SUM(AC378:AK378)</f>
        <v>25</v>
      </c>
      <c r="AN378" s="27">
        <f t="shared" si="121"/>
        <v>6</v>
      </c>
      <c r="AO378" s="27">
        <f t="shared" si="121"/>
        <v>6</v>
      </c>
      <c r="AP378" s="27">
        <f t="shared" si="121"/>
        <v>8</v>
      </c>
      <c r="AQ378" s="27">
        <f t="shared" si="121"/>
        <v>8</v>
      </c>
      <c r="AR378" s="21">
        <f t="shared" si="121"/>
        <v>0</v>
      </c>
      <c r="AS378" s="27">
        <f t="shared" si="121"/>
        <v>4</v>
      </c>
      <c r="AT378" s="21">
        <f t="shared" ref="AT378:AT391" si="122">SUM(AN378:AQ378)</f>
        <v>28</v>
      </c>
    </row>
    <row r="379" spans="2:63" s="16" customFormat="1">
      <c r="B379" s="16" t="s">
        <v>43</v>
      </c>
      <c r="M379" s="2"/>
      <c r="O379" s="27"/>
      <c r="Q379" s="16">
        <f>AVERAGE(Q11:Q375)</f>
        <v>5.1212121212121211</v>
      </c>
      <c r="R379" s="27"/>
      <c r="S379" s="2"/>
      <c r="T379" s="2"/>
      <c r="U379" s="16">
        <f>SUM(U11:U375)</f>
        <v>40</v>
      </c>
      <c r="V379" s="16">
        <f>SUM(V11:V375)</f>
        <v>0</v>
      </c>
      <c r="W379" s="16">
        <f>SUM(W11:W375)</f>
        <v>23</v>
      </c>
      <c r="Z379" s="2"/>
      <c r="AA379" s="23"/>
      <c r="AB379" s="16">
        <f t="shared" ref="AB379:AL379" si="123">SUM(AB11:AB375)</f>
        <v>1</v>
      </c>
      <c r="AC379" s="16">
        <f t="shared" si="123"/>
        <v>1</v>
      </c>
      <c r="AD379" s="16">
        <f t="shared" si="123"/>
        <v>18</v>
      </c>
      <c r="AE379" s="16">
        <f t="shared" si="123"/>
        <v>23</v>
      </c>
      <c r="AF379" s="16">
        <f t="shared" si="123"/>
        <v>0</v>
      </c>
      <c r="AG379" s="16">
        <f t="shared" si="123"/>
        <v>0</v>
      </c>
      <c r="AH379" s="16">
        <f t="shared" si="123"/>
        <v>10</v>
      </c>
      <c r="AI379" s="16">
        <f t="shared" si="123"/>
        <v>7</v>
      </c>
      <c r="AJ379" s="16">
        <f t="shared" si="123"/>
        <v>0</v>
      </c>
      <c r="AK379" s="16">
        <f t="shared" si="123"/>
        <v>0</v>
      </c>
      <c r="AL379" s="16">
        <f t="shared" si="123"/>
        <v>0</v>
      </c>
      <c r="AM379" s="21"/>
      <c r="AN379" s="27">
        <f t="shared" ref="AN379:AS379" si="124">SUM(AN11:AN375)</f>
        <v>13</v>
      </c>
      <c r="AO379" s="27">
        <f t="shared" si="124"/>
        <v>23</v>
      </c>
      <c r="AP379" s="27">
        <f t="shared" si="124"/>
        <v>15</v>
      </c>
      <c r="AQ379" s="27">
        <f t="shared" si="124"/>
        <v>14</v>
      </c>
      <c r="AR379" s="16">
        <f t="shared" si="124"/>
        <v>0</v>
      </c>
      <c r="AS379" s="27">
        <f t="shared" si="124"/>
        <v>7</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7"/>
      <c r="Q381" s="14" t="e">
        <f>AVERAGE(Q11:Q41)</f>
        <v>#DIV/0!</v>
      </c>
      <c r="R381" s="27"/>
      <c r="S381" s="2"/>
      <c r="T381" s="2"/>
      <c r="U381" s="14">
        <f>SUM(U11:U41)</f>
        <v>0</v>
      </c>
      <c r="V381" s="14">
        <f>SUM(V11:V41)</f>
        <v>0</v>
      </c>
      <c r="W381" s="14">
        <f>SUM(W11:W41)</f>
        <v>0</v>
      </c>
      <c r="Z381" s="2"/>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7">
        <f t="shared" ref="AN381:AS381" si="127">SUM(AN11:AN41)</f>
        <v>0</v>
      </c>
      <c r="AO381" s="27">
        <f t="shared" si="127"/>
        <v>0</v>
      </c>
      <c r="AP381" s="27">
        <f t="shared" si="127"/>
        <v>0</v>
      </c>
      <c r="AQ381" s="27">
        <f t="shared" si="127"/>
        <v>0</v>
      </c>
      <c r="AR381" s="14">
        <f t="shared" si="127"/>
        <v>0</v>
      </c>
      <c r="AS381" s="27">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27"/>
      <c r="Q382" s="14" t="e">
        <f>AVERAGE(Q42:Q69)</f>
        <v>#DIV/0!</v>
      </c>
      <c r="R382" s="27"/>
      <c r="S382" s="2"/>
      <c r="T382" s="2"/>
      <c r="U382" s="14">
        <f>SUM(U42:U69)</f>
        <v>0</v>
      </c>
      <c r="V382" s="14">
        <f>SUM(V42:V69)</f>
        <v>0</v>
      </c>
      <c r="W382" s="14">
        <f>SUM(W42:W69)</f>
        <v>0</v>
      </c>
      <c r="Z382" s="2"/>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7">
        <f t="shared" ref="AN382:AS382" si="129">SUM(AN42:AN69)</f>
        <v>0</v>
      </c>
      <c r="AO382" s="27">
        <f t="shared" si="129"/>
        <v>0</v>
      </c>
      <c r="AP382" s="27">
        <f t="shared" si="129"/>
        <v>0</v>
      </c>
      <c r="AQ382" s="27">
        <f t="shared" si="129"/>
        <v>0</v>
      </c>
      <c r="AR382" s="14">
        <f t="shared" si="129"/>
        <v>0</v>
      </c>
      <c r="AS382" s="27">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27"/>
      <c r="Q383" s="14" t="e">
        <f>AVERAGE(Q70:Q100)</f>
        <v>#DIV/0!</v>
      </c>
      <c r="R383" s="27"/>
      <c r="S383" s="2"/>
      <c r="T383" s="2"/>
      <c r="U383" s="14">
        <f>SUM(U70:U100)</f>
        <v>0</v>
      </c>
      <c r="V383" s="14">
        <f>SUM(V70:V100)</f>
        <v>0</v>
      </c>
      <c r="W383" s="14">
        <f>SUM(W70:W100)</f>
        <v>0</v>
      </c>
      <c r="Z383" s="2"/>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7">
        <f t="shared" ref="AN383:AS383" si="131">SUM(AN70:AN100)</f>
        <v>0</v>
      </c>
      <c r="AO383" s="27">
        <f t="shared" si="131"/>
        <v>0</v>
      </c>
      <c r="AP383" s="27">
        <f t="shared" si="131"/>
        <v>0</v>
      </c>
      <c r="AQ383" s="27">
        <f t="shared" si="131"/>
        <v>0</v>
      </c>
      <c r="AR383" s="14">
        <f t="shared" si="131"/>
        <v>0</v>
      </c>
      <c r="AS383" s="27">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27"/>
      <c r="Q384" s="14" t="e">
        <f>AVERAGE(Q101:Q130)</f>
        <v>#DIV/0!</v>
      </c>
      <c r="R384" s="27"/>
      <c r="S384" s="2"/>
      <c r="T384" s="2"/>
      <c r="U384" s="14">
        <f>SUM(U101:U130)</f>
        <v>0</v>
      </c>
      <c r="V384" s="14">
        <f>SUM(V101:V130)</f>
        <v>0</v>
      </c>
      <c r="W384" s="14">
        <f>SUM(W101:W130)</f>
        <v>0</v>
      </c>
      <c r="Z384" s="2"/>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7">
        <f t="shared" ref="AN384:AS384" si="133">SUM(AN101:AN130)</f>
        <v>0</v>
      </c>
      <c r="AO384" s="27">
        <f t="shared" si="133"/>
        <v>0</v>
      </c>
      <c r="AP384" s="27">
        <f t="shared" si="133"/>
        <v>0</v>
      </c>
      <c r="AQ384" s="27">
        <f t="shared" si="133"/>
        <v>0</v>
      </c>
      <c r="AR384" s="14">
        <f t="shared" si="133"/>
        <v>0</v>
      </c>
      <c r="AS384" s="27">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7"/>
      <c r="Q385" s="14" t="e">
        <f>AVERAGE(Q131:Q161)</f>
        <v>#DIV/0!</v>
      </c>
      <c r="R385" s="27"/>
      <c r="S385" s="2"/>
      <c r="T385" s="2"/>
      <c r="U385" s="14">
        <f>SUM(U131:U161)</f>
        <v>0</v>
      </c>
      <c r="V385" s="14">
        <f>SUM(V131:V161)</f>
        <v>0</v>
      </c>
      <c r="W385" s="14">
        <f>SUM(W131:W161)</f>
        <v>0</v>
      </c>
      <c r="Z385" s="2"/>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7">
        <f t="shared" ref="AN385:AS385" si="135">SUM(AN131:AN161)</f>
        <v>0</v>
      </c>
      <c r="AO385" s="27">
        <f t="shared" si="135"/>
        <v>0</v>
      </c>
      <c r="AP385" s="27">
        <f t="shared" si="135"/>
        <v>0</v>
      </c>
      <c r="AQ385" s="27">
        <f t="shared" si="135"/>
        <v>0</v>
      </c>
      <c r="AR385" s="14">
        <f t="shared" si="135"/>
        <v>0</v>
      </c>
      <c r="AS385" s="27">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27"/>
      <c r="Q386" s="14">
        <f>AVERAGE(Q162:Q191)</f>
        <v>4.5</v>
      </c>
      <c r="R386" s="27"/>
      <c r="S386" s="2"/>
      <c r="T386" s="2"/>
      <c r="U386" s="14">
        <f>SUM(U162:U191)</f>
        <v>4</v>
      </c>
      <c r="V386" s="14">
        <f>SUM(V162:V191)</f>
        <v>0</v>
      </c>
      <c r="W386" s="14">
        <f>SUM(W162:W191)</f>
        <v>0</v>
      </c>
      <c r="Z386" s="2"/>
      <c r="AA386" s="24"/>
      <c r="AB386" s="14">
        <f>SUM(AB162:AB191)</f>
        <v>0</v>
      </c>
      <c r="AC386" s="14">
        <f t="shared" ref="AC386:AL386" si="136">SUM(AC162:AC191)</f>
        <v>0</v>
      </c>
      <c r="AD386" s="14">
        <f t="shared" si="136"/>
        <v>3</v>
      </c>
      <c r="AE386" s="14">
        <f t="shared" si="136"/>
        <v>3</v>
      </c>
      <c r="AF386" s="14">
        <f t="shared" si="136"/>
        <v>0</v>
      </c>
      <c r="AG386" s="14">
        <f t="shared" si="136"/>
        <v>0</v>
      </c>
      <c r="AH386" s="14">
        <f t="shared" si="136"/>
        <v>0</v>
      </c>
      <c r="AI386" s="14">
        <f t="shared" si="136"/>
        <v>0</v>
      </c>
      <c r="AJ386" s="14">
        <f t="shared" si="136"/>
        <v>0</v>
      </c>
      <c r="AK386" s="14">
        <f t="shared" si="136"/>
        <v>0</v>
      </c>
      <c r="AL386" s="14">
        <f t="shared" si="136"/>
        <v>0</v>
      </c>
      <c r="AM386" s="21">
        <f t="shared" si="126"/>
        <v>6</v>
      </c>
      <c r="AN386" s="27">
        <f t="shared" ref="AN386:AS386" si="137">SUM(AN162:AN191)</f>
        <v>0</v>
      </c>
      <c r="AO386" s="27">
        <f t="shared" si="137"/>
        <v>5</v>
      </c>
      <c r="AP386" s="27">
        <f t="shared" si="137"/>
        <v>1</v>
      </c>
      <c r="AQ386" s="27">
        <f t="shared" si="137"/>
        <v>0</v>
      </c>
      <c r="AR386" s="14">
        <f t="shared" si="137"/>
        <v>0</v>
      </c>
      <c r="AS386" s="27">
        <f t="shared" si="137"/>
        <v>0</v>
      </c>
      <c r="AT386" s="21">
        <f t="shared" si="122"/>
        <v>6</v>
      </c>
      <c r="AU386" s="16"/>
      <c r="AW386" s="17"/>
      <c r="AX386" s="17"/>
      <c r="AY386" s="17"/>
      <c r="AZ386" s="17"/>
      <c r="BA386" s="17"/>
      <c r="BB386" s="17"/>
      <c r="BC386" s="17"/>
      <c r="BD386" s="17"/>
      <c r="BE386" s="17"/>
      <c r="BH386" s="17"/>
      <c r="BI386" s="17"/>
      <c r="BJ386" s="17"/>
      <c r="BK386" s="17"/>
    </row>
    <row r="387" spans="2:63" s="14" customFormat="1">
      <c r="B387" s="14" t="s">
        <v>50</v>
      </c>
      <c r="M387" s="2"/>
      <c r="O387" s="27"/>
      <c r="Q387" s="14">
        <f>AVERAGE(Q192:Q222)</f>
        <v>4.8</v>
      </c>
      <c r="R387" s="27"/>
      <c r="S387" s="2"/>
      <c r="T387" s="2"/>
      <c r="U387" s="14">
        <f>SUM(U192:U222)</f>
        <v>11</v>
      </c>
      <c r="V387" s="14">
        <f>SUM(V192:V222)</f>
        <v>0</v>
      </c>
      <c r="W387" s="14">
        <f>SUM(W192:W222)</f>
        <v>14</v>
      </c>
      <c r="Z387" s="2"/>
      <c r="AA387" s="24"/>
      <c r="AB387" s="14">
        <f>SUM(AB192:AB222)</f>
        <v>0</v>
      </c>
      <c r="AC387" s="14">
        <f t="shared" ref="AC387:AL387" si="138">SUM(AC192:AC222)</f>
        <v>0</v>
      </c>
      <c r="AD387" s="14">
        <f t="shared" si="138"/>
        <v>8</v>
      </c>
      <c r="AE387" s="14">
        <f t="shared" si="138"/>
        <v>7</v>
      </c>
      <c r="AF387" s="14">
        <f t="shared" si="138"/>
        <v>0</v>
      </c>
      <c r="AG387" s="14">
        <f t="shared" si="138"/>
        <v>0</v>
      </c>
      <c r="AH387" s="14">
        <f t="shared" si="138"/>
        <v>5</v>
      </c>
      <c r="AI387" s="14">
        <f t="shared" si="138"/>
        <v>1</v>
      </c>
      <c r="AJ387" s="14">
        <f t="shared" si="138"/>
        <v>0</v>
      </c>
      <c r="AK387" s="14">
        <f t="shared" si="138"/>
        <v>0</v>
      </c>
      <c r="AL387" s="14">
        <f t="shared" si="138"/>
        <v>0</v>
      </c>
      <c r="AM387" s="21">
        <f t="shared" si="126"/>
        <v>21</v>
      </c>
      <c r="AN387" s="27">
        <f t="shared" ref="AN387:AS387" si="139">SUM(AN192:AN222)</f>
        <v>6</v>
      </c>
      <c r="AO387" s="27">
        <f t="shared" si="139"/>
        <v>10</v>
      </c>
      <c r="AP387" s="27">
        <f t="shared" si="139"/>
        <v>5</v>
      </c>
      <c r="AQ387" s="27">
        <f t="shared" si="139"/>
        <v>4</v>
      </c>
      <c r="AR387" s="14">
        <f t="shared" si="139"/>
        <v>0</v>
      </c>
      <c r="AS387" s="27">
        <f t="shared" si="139"/>
        <v>1</v>
      </c>
      <c r="AT387" s="21">
        <f t="shared" si="122"/>
        <v>25</v>
      </c>
      <c r="AU387" s="16"/>
      <c r="AW387" s="17"/>
      <c r="AX387" s="17"/>
      <c r="AY387" s="17"/>
      <c r="AZ387" s="17"/>
      <c r="BA387" s="17"/>
      <c r="BB387" s="17"/>
      <c r="BC387" s="17"/>
      <c r="BD387" s="17"/>
      <c r="BE387" s="17"/>
      <c r="BH387" s="17"/>
      <c r="BI387" s="17"/>
      <c r="BJ387" s="17"/>
      <c r="BK387" s="17"/>
    </row>
    <row r="388" spans="2:63" s="14" customFormat="1">
      <c r="B388" s="14" t="s">
        <v>51</v>
      </c>
      <c r="M388" s="2"/>
      <c r="O388" s="27"/>
      <c r="Q388" s="14">
        <f>AVERAGE(Q223:Q252)</f>
        <v>5.2857142857142856</v>
      </c>
      <c r="R388" s="27"/>
      <c r="S388" s="2"/>
      <c r="T388" s="2"/>
      <c r="U388" s="14">
        <f>SUM(U223:U252)</f>
        <v>2</v>
      </c>
      <c r="V388" s="14">
        <f>SUM(V223:V252)</f>
        <v>0</v>
      </c>
      <c r="W388" s="14">
        <f>SUM(W223:W252)</f>
        <v>4</v>
      </c>
      <c r="Z388" s="2"/>
      <c r="AA388" s="24"/>
      <c r="AB388" s="14">
        <f>SUM(AB223:AB253)</f>
        <v>0</v>
      </c>
      <c r="AC388" s="14">
        <f t="shared" ref="AC388:AK388" si="140">SUM(AC223:AC253)</f>
        <v>0</v>
      </c>
      <c r="AD388" s="14">
        <f t="shared" si="140"/>
        <v>1</v>
      </c>
      <c r="AE388" s="14">
        <f t="shared" si="140"/>
        <v>3</v>
      </c>
      <c r="AF388" s="14">
        <f t="shared" si="140"/>
        <v>0</v>
      </c>
      <c r="AG388" s="14">
        <f t="shared" si="140"/>
        <v>0</v>
      </c>
      <c r="AH388" s="14">
        <f t="shared" si="140"/>
        <v>1</v>
      </c>
      <c r="AI388" s="14">
        <f t="shared" si="140"/>
        <v>1</v>
      </c>
      <c r="AJ388" s="14">
        <f t="shared" si="140"/>
        <v>0</v>
      </c>
      <c r="AK388" s="14">
        <f t="shared" si="140"/>
        <v>0</v>
      </c>
      <c r="AL388" s="14">
        <f>SUM(AL223:AL253)</f>
        <v>0</v>
      </c>
      <c r="AM388" s="21">
        <f t="shared" si="126"/>
        <v>6</v>
      </c>
      <c r="AN388" s="27">
        <f t="shared" ref="AN388:AS388" si="141">SUM(AN223:AN253)</f>
        <v>1</v>
      </c>
      <c r="AO388" s="27">
        <f t="shared" si="141"/>
        <v>2</v>
      </c>
      <c r="AP388" s="27">
        <f t="shared" si="141"/>
        <v>1</v>
      </c>
      <c r="AQ388" s="27">
        <f t="shared" si="141"/>
        <v>1</v>
      </c>
      <c r="AR388" s="14">
        <f t="shared" si="141"/>
        <v>0</v>
      </c>
      <c r="AS388" s="27">
        <f t="shared" si="141"/>
        <v>1</v>
      </c>
      <c r="AT388" s="21">
        <f>SUM(AN387:AQ388)</f>
        <v>30</v>
      </c>
      <c r="AU388" s="16"/>
      <c r="AW388" s="17"/>
      <c r="AX388" s="17"/>
      <c r="AY388" s="17"/>
      <c r="AZ388" s="17"/>
      <c r="BA388" s="17"/>
      <c r="BB388" s="17"/>
      <c r="BC388" s="17"/>
      <c r="BD388" s="17"/>
      <c r="BE388" s="17"/>
      <c r="BH388" s="17"/>
      <c r="BI388" s="17"/>
      <c r="BJ388" s="17"/>
      <c r="BK388" s="17"/>
    </row>
    <row r="389" spans="2:63" s="14" customFormat="1">
      <c r="B389" s="14" t="s">
        <v>52</v>
      </c>
      <c r="M389" s="2"/>
      <c r="O389" s="27"/>
      <c r="Q389" s="14">
        <f>AVERAGE(Q253:Q283)</f>
        <v>5.44</v>
      </c>
      <c r="R389" s="27"/>
      <c r="S389" s="2"/>
      <c r="T389" s="2"/>
      <c r="U389" s="14">
        <f>SUM(U253:U283)</f>
        <v>19</v>
      </c>
      <c r="V389" s="14">
        <f>SUM(V253:V283)</f>
        <v>0</v>
      </c>
      <c r="W389" s="14">
        <f>SUM(W253:W283)</f>
        <v>4</v>
      </c>
      <c r="Z389" s="2"/>
      <c r="AA389" s="24"/>
      <c r="AB389" s="14">
        <f>SUM(AB254:AB283)</f>
        <v>1</v>
      </c>
      <c r="AC389" s="14">
        <f t="shared" ref="AC389:AL389" si="142">SUM(AC254:AC283)</f>
        <v>1</v>
      </c>
      <c r="AD389" s="14">
        <f t="shared" si="142"/>
        <v>5</v>
      </c>
      <c r="AE389" s="14">
        <f t="shared" si="142"/>
        <v>9</v>
      </c>
      <c r="AF389" s="14">
        <f t="shared" si="142"/>
        <v>0</v>
      </c>
      <c r="AG389" s="14">
        <f t="shared" si="142"/>
        <v>0</v>
      </c>
      <c r="AH389" s="14">
        <f t="shared" si="142"/>
        <v>4</v>
      </c>
      <c r="AI389" s="14">
        <f t="shared" si="142"/>
        <v>4</v>
      </c>
      <c r="AJ389" s="14">
        <f t="shared" si="142"/>
        <v>0</v>
      </c>
      <c r="AK389" s="14">
        <f t="shared" si="142"/>
        <v>0</v>
      </c>
      <c r="AL389" s="14">
        <f t="shared" si="142"/>
        <v>0</v>
      </c>
      <c r="AM389" s="21">
        <f t="shared" si="126"/>
        <v>23</v>
      </c>
      <c r="AN389" s="27">
        <f t="shared" ref="AN389:AS389" si="143">SUM(AN254:AN283)</f>
        <v>6</v>
      </c>
      <c r="AO389" s="27">
        <f t="shared" si="143"/>
        <v>6</v>
      </c>
      <c r="AP389" s="27">
        <f t="shared" si="143"/>
        <v>7</v>
      </c>
      <c r="AQ389" s="27">
        <f t="shared" si="143"/>
        <v>7</v>
      </c>
      <c r="AR389" s="14">
        <f t="shared" si="143"/>
        <v>0</v>
      </c>
      <c r="AS389" s="27">
        <f t="shared" si="143"/>
        <v>4</v>
      </c>
      <c r="AT389" s="21">
        <f t="shared" si="122"/>
        <v>26</v>
      </c>
      <c r="AU389" s="16"/>
      <c r="AW389" s="17"/>
      <c r="AX389" s="17"/>
      <c r="AY389" s="17"/>
      <c r="AZ389" s="17"/>
      <c r="BA389" s="17"/>
      <c r="BB389" s="17"/>
      <c r="BC389" s="17"/>
      <c r="BD389" s="17"/>
      <c r="BE389" s="17"/>
      <c r="BH389" s="17"/>
      <c r="BI389" s="17"/>
      <c r="BJ389" s="17"/>
      <c r="BK389" s="17"/>
    </row>
    <row r="390" spans="2:63" s="14" customFormat="1">
      <c r="B390" s="14" t="s">
        <v>53</v>
      </c>
      <c r="M390" s="2"/>
      <c r="O390" s="27"/>
      <c r="Q390" s="14">
        <f>AVERAGE(Q284:Q314)</f>
        <v>6</v>
      </c>
      <c r="R390" s="27"/>
      <c r="S390" s="2"/>
      <c r="T390" s="2"/>
      <c r="U390" s="14">
        <f>SUM(U284:U314)</f>
        <v>4</v>
      </c>
      <c r="V390" s="14">
        <f>SUM(V284:V314)</f>
        <v>0</v>
      </c>
      <c r="W390" s="14">
        <f>SUM(W284:W314)</f>
        <v>1</v>
      </c>
      <c r="Z390" s="2"/>
      <c r="AA390" s="24"/>
      <c r="AB390" s="14">
        <f>SUM(AB284:AB314)</f>
        <v>0</v>
      </c>
      <c r="AC390" s="14">
        <f t="shared" ref="AC390:AL390" si="144">SUM(AC284:AC314)</f>
        <v>0</v>
      </c>
      <c r="AD390" s="14">
        <f t="shared" si="144"/>
        <v>1</v>
      </c>
      <c r="AE390" s="14">
        <f t="shared" si="144"/>
        <v>1</v>
      </c>
      <c r="AF390" s="14">
        <f t="shared" si="144"/>
        <v>0</v>
      </c>
      <c r="AG390" s="14">
        <f t="shared" si="144"/>
        <v>0</v>
      </c>
      <c r="AH390" s="14">
        <f t="shared" si="144"/>
        <v>0</v>
      </c>
      <c r="AI390" s="14">
        <f t="shared" si="144"/>
        <v>1</v>
      </c>
      <c r="AJ390" s="14">
        <f t="shared" si="144"/>
        <v>0</v>
      </c>
      <c r="AK390" s="14">
        <f t="shared" si="144"/>
        <v>0</v>
      </c>
      <c r="AL390" s="14">
        <f t="shared" si="144"/>
        <v>0</v>
      </c>
      <c r="AM390" s="21">
        <f t="shared" si="126"/>
        <v>3</v>
      </c>
      <c r="AN390" s="27">
        <f t="shared" ref="AN390:AS390" si="145">SUM(AN284:AN314)</f>
        <v>0</v>
      </c>
      <c r="AO390" s="27">
        <f t="shared" si="145"/>
        <v>0</v>
      </c>
      <c r="AP390" s="27">
        <f t="shared" si="145"/>
        <v>1</v>
      </c>
      <c r="AQ390" s="27">
        <f t="shared" si="145"/>
        <v>2</v>
      </c>
      <c r="AR390" s="14">
        <f t="shared" si="145"/>
        <v>0</v>
      </c>
      <c r="AS390" s="27">
        <f t="shared" si="145"/>
        <v>1</v>
      </c>
      <c r="AT390" s="21">
        <f t="shared" si="122"/>
        <v>3</v>
      </c>
      <c r="AU390" s="16"/>
      <c r="AW390" s="17"/>
      <c r="AX390" s="17"/>
      <c r="AY390" s="17"/>
      <c r="AZ390" s="17"/>
      <c r="BA390" s="17"/>
      <c r="BB390" s="17"/>
      <c r="BC390" s="17"/>
      <c r="BD390" s="17"/>
      <c r="BE390" s="17"/>
      <c r="BH390" s="17"/>
      <c r="BI390" s="17"/>
      <c r="BJ390" s="17"/>
      <c r="BK390" s="17"/>
    </row>
    <row r="391" spans="2:63" s="14" customFormat="1">
      <c r="B391" s="14" t="s">
        <v>54</v>
      </c>
      <c r="M391" s="2"/>
      <c r="O391" s="27"/>
      <c r="Q391" s="14" t="e">
        <f>AVERAGE(Q315:Q344)</f>
        <v>#DIV/0!</v>
      </c>
      <c r="R391" s="27"/>
      <c r="S391" s="2"/>
      <c r="T391" s="2"/>
      <c r="U391" s="14">
        <f>SUM(U315:U344)</f>
        <v>0</v>
      </c>
      <c r="V391" s="14">
        <f>SUM(V315:V344)</f>
        <v>0</v>
      </c>
      <c r="W391" s="14">
        <f>SUM(W315:W344)</f>
        <v>0</v>
      </c>
      <c r="Z391" s="2"/>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7">
        <f t="shared" ref="AN391:AS391" si="147">SUM(AN315:AN344)</f>
        <v>0</v>
      </c>
      <c r="AO391" s="27">
        <f t="shared" si="147"/>
        <v>0</v>
      </c>
      <c r="AP391" s="27">
        <f t="shared" si="147"/>
        <v>0</v>
      </c>
      <c r="AQ391" s="27">
        <f t="shared" si="147"/>
        <v>0</v>
      </c>
      <c r="AR391" s="14">
        <f t="shared" si="147"/>
        <v>0</v>
      </c>
      <c r="AS391" s="27">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27"/>
      <c r="Q392" s="14" t="e">
        <f>AVERAGE(Q345:Q375)</f>
        <v>#DIV/0!</v>
      </c>
      <c r="R392" s="27"/>
      <c r="S392" s="2"/>
      <c r="T392" s="2"/>
      <c r="U392" s="14">
        <f>SUM(U345:U375)</f>
        <v>0</v>
      </c>
      <c r="V392" s="14">
        <f>SUM(V345:V375)</f>
        <v>0</v>
      </c>
      <c r="W392" s="14">
        <f>SUM(W345:W375)</f>
        <v>0</v>
      </c>
      <c r="Z392" s="2"/>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7">
        <f t="shared" ref="AN392:AS392" si="149">SUM(AN345:AN375)</f>
        <v>0</v>
      </c>
      <c r="AO392" s="27">
        <f t="shared" si="149"/>
        <v>0</v>
      </c>
      <c r="AP392" s="27">
        <f t="shared" si="149"/>
        <v>0</v>
      </c>
      <c r="AQ392" s="27">
        <f t="shared" si="149"/>
        <v>0</v>
      </c>
      <c r="AR392" s="14">
        <f t="shared" si="149"/>
        <v>0</v>
      </c>
      <c r="AS392" s="27">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27"/>
      <c r="R393" s="27"/>
      <c r="S393" s="2"/>
      <c r="T393" s="2"/>
      <c r="Z393" s="2"/>
      <c r="AA393" s="24"/>
      <c r="AN393" s="27"/>
      <c r="AO393" s="27"/>
      <c r="AP393" s="27"/>
      <c r="AQ393" s="27"/>
      <c r="AS393" s="27"/>
      <c r="AT393" s="21"/>
      <c r="AU393" s="16"/>
    </row>
    <row r="394" spans="2:63" s="14" customFormat="1">
      <c r="M394" s="2"/>
      <c r="O394" s="27"/>
      <c r="R394" s="27"/>
      <c r="S394" s="2"/>
      <c r="T394" s="2"/>
      <c r="Z394" s="2"/>
      <c r="AA394" s="24"/>
      <c r="AM394" s="27" t="s">
        <v>388</v>
      </c>
      <c r="AN394" s="27"/>
      <c r="AO394" s="27"/>
      <c r="AP394" s="27"/>
      <c r="AQ394" s="27"/>
      <c r="AR394" s="27"/>
      <c r="AS394" s="27"/>
      <c r="AU394" s="16"/>
      <c r="AW394" s="25"/>
      <c r="AX394" s="25"/>
      <c r="AY394" s="25"/>
      <c r="AZ394" s="25"/>
      <c r="BA394" s="25"/>
      <c r="BB394" s="25"/>
      <c r="BC394" s="25"/>
      <c r="BD394" s="25"/>
      <c r="BE394" s="25"/>
      <c r="BH394" s="25"/>
      <c r="BI394" s="25"/>
      <c r="BJ394" s="25"/>
      <c r="BK394" s="25"/>
    </row>
    <row r="395" spans="2:63" s="14" customFormat="1">
      <c r="M395" s="2"/>
      <c r="O395" s="27"/>
      <c r="R395" s="27"/>
      <c r="S395" s="2"/>
      <c r="T395" s="2"/>
      <c r="Z395" s="2"/>
      <c r="AA395" s="24"/>
      <c r="AM395" s="27"/>
      <c r="AN395" s="27" t="s">
        <v>39</v>
      </c>
      <c r="AO395" s="27" t="s">
        <v>40</v>
      </c>
      <c r="AP395" s="27" t="s">
        <v>41</v>
      </c>
      <c r="AQ395" s="27" t="s">
        <v>42</v>
      </c>
      <c r="AR395" s="27" t="s">
        <v>389</v>
      </c>
      <c r="AS395" s="27" t="s">
        <v>390</v>
      </c>
      <c r="AU395" s="16"/>
      <c r="AW395" s="25"/>
      <c r="AX395" s="25"/>
      <c r="AY395" s="25"/>
      <c r="AZ395" s="25"/>
      <c r="BA395" s="25"/>
      <c r="BB395" s="25"/>
      <c r="BC395" s="25"/>
      <c r="BD395" s="25"/>
      <c r="BE395" s="25"/>
      <c r="BH395" s="25"/>
      <c r="BI395" s="25"/>
      <c r="BJ395" s="25"/>
      <c r="BK395" s="25"/>
    </row>
    <row r="396" spans="2:63" s="14" customFormat="1">
      <c r="M396" s="2"/>
      <c r="O396" s="27"/>
      <c r="R396" s="27"/>
      <c r="S396" s="2"/>
      <c r="T396" s="2"/>
      <c r="Z396" s="2"/>
      <c r="AA396" s="24"/>
      <c r="AM396" s="27" t="s">
        <v>391</v>
      </c>
      <c r="AN396" s="27" t="e">
        <f>AN381/$AR396</f>
        <v>#DIV/0!</v>
      </c>
      <c r="AO396" s="27" t="e">
        <f>AO381/$AR396</f>
        <v>#DIV/0!</v>
      </c>
      <c r="AP396" s="27" t="e">
        <f>AP381/$AR396</f>
        <v>#DIV/0!</v>
      </c>
      <c r="AQ396" s="27" t="e">
        <f>AQ381/$AR396</f>
        <v>#DIV/0!</v>
      </c>
      <c r="AR396" s="27">
        <f t="shared" ref="AR396:AR407" si="150">SUM(AN381:AQ381)</f>
        <v>0</v>
      </c>
      <c r="AS396" s="27" t="e">
        <f>SUM(AI381:AK381)/AR396</f>
        <v>#DIV/0!</v>
      </c>
      <c r="AU396" s="16"/>
      <c r="AW396" s="25"/>
      <c r="AX396" s="25"/>
      <c r="AY396" s="25"/>
      <c r="AZ396" s="25"/>
      <c r="BA396" s="25"/>
      <c r="BB396" s="25"/>
      <c r="BC396" s="25"/>
      <c r="BD396" s="25"/>
      <c r="BE396" s="25"/>
      <c r="BH396" s="25"/>
      <c r="BI396" s="25"/>
      <c r="BJ396" s="25"/>
      <c r="BK396" s="25"/>
    </row>
    <row r="397" spans="2:63" s="14" customFormat="1">
      <c r="M397" s="2"/>
      <c r="O397" s="27"/>
      <c r="R397" s="27"/>
      <c r="S397" s="2"/>
      <c r="T397" s="2"/>
      <c r="Z397" s="2"/>
      <c r="AA397" s="24"/>
      <c r="AM397" s="27" t="s">
        <v>392</v>
      </c>
      <c r="AN397" s="27" t="e">
        <f t="shared" ref="AN397:AQ407" si="151">AN382/$AR397</f>
        <v>#DIV/0!</v>
      </c>
      <c r="AO397" s="27" t="e">
        <f t="shared" si="151"/>
        <v>#DIV/0!</v>
      </c>
      <c r="AP397" s="27" t="e">
        <f t="shared" si="151"/>
        <v>#DIV/0!</v>
      </c>
      <c r="AQ397" s="27" t="e">
        <f t="shared" si="151"/>
        <v>#DIV/0!</v>
      </c>
      <c r="AR397" s="27">
        <f t="shared" si="150"/>
        <v>0</v>
      </c>
      <c r="AS397" s="27" t="e">
        <f t="shared" ref="AS397:AS407" si="152">SUM(AI382:AK382)/AR397</f>
        <v>#DIV/0!</v>
      </c>
      <c r="AU397" s="16"/>
      <c r="AW397" s="25"/>
      <c r="AX397" s="25"/>
      <c r="AY397" s="25"/>
      <c r="AZ397" s="25"/>
      <c r="BA397" s="25"/>
      <c r="BB397" s="25"/>
      <c r="BC397" s="25"/>
      <c r="BD397" s="25"/>
      <c r="BE397" s="25"/>
      <c r="BH397" s="25"/>
      <c r="BI397" s="25"/>
      <c r="BJ397" s="25"/>
      <c r="BK397" s="25"/>
    </row>
    <row r="398" spans="2:63">
      <c r="AM398" s="27" t="s">
        <v>393</v>
      </c>
      <c r="AN398" s="27" t="e">
        <f t="shared" si="151"/>
        <v>#DIV/0!</v>
      </c>
      <c r="AO398" s="27" t="e">
        <f t="shared" si="151"/>
        <v>#DIV/0!</v>
      </c>
      <c r="AP398" s="27" t="e">
        <f t="shared" si="151"/>
        <v>#DIV/0!</v>
      </c>
      <c r="AQ398" s="27" t="e">
        <f t="shared" si="151"/>
        <v>#DIV/0!</v>
      </c>
      <c r="AR398" s="27">
        <f t="shared" si="150"/>
        <v>0</v>
      </c>
      <c r="AS398" s="27" t="e">
        <f t="shared" si="152"/>
        <v>#DIV/0!</v>
      </c>
    </row>
    <row r="399" spans="2:63">
      <c r="AM399" s="27" t="s">
        <v>394</v>
      </c>
      <c r="AN399" s="27" t="e">
        <f t="shared" si="151"/>
        <v>#DIV/0!</v>
      </c>
      <c r="AO399" s="27" t="e">
        <f t="shared" si="151"/>
        <v>#DIV/0!</v>
      </c>
      <c r="AP399" s="27" t="e">
        <f t="shared" si="151"/>
        <v>#DIV/0!</v>
      </c>
      <c r="AQ399" s="27" t="e">
        <f t="shared" si="151"/>
        <v>#DIV/0!</v>
      </c>
      <c r="AR399" s="27">
        <f t="shared" si="150"/>
        <v>0</v>
      </c>
      <c r="AS399" s="27" t="e">
        <f t="shared" si="152"/>
        <v>#DIV/0!</v>
      </c>
    </row>
    <row r="400" spans="2:63">
      <c r="AM400" s="27" t="s">
        <v>393</v>
      </c>
      <c r="AN400" s="27" t="e">
        <f t="shared" si="151"/>
        <v>#DIV/0!</v>
      </c>
      <c r="AO400" s="27" t="e">
        <f t="shared" si="151"/>
        <v>#DIV/0!</v>
      </c>
      <c r="AP400" s="27" t="e">
        <f t="shared" si="151"/>
        <v>#DIV/0!</v>
      </c>
      <c r="AQ400" s="27" t="e">
        <f t="shared" si="151"/>
        <v>#DIV/0!</v>
      </c>
      <c r="AR400" s="27">
        <f t="shared" si="150"/>
        <v>0</v>
      </c>
      <c r="AS400" s="27" t="e">
        <f t="shared" si="152"/>
        <v>#DIV/0!</v>
      </c>
    </row>
    <row r="401" spans="39:45">
      <c r="AM401" s="27" t="s">
        <v>391</v>
      </c>
      <c r="AN401" s="44">
        <f>AN386/$AR401</f>
        <v>0</v>
      </c>
      <c r="AO401" s="44">
        <f>AO386/$AR401</f>
        <v>0.83333333333333337</v>
      </c>
      <c r="AP401" s="44">
        <f>AP386/$AR401</f>
        <v>0.16666666666666666</v>
      </c>
      <c r="AQ401" s="44">
        <f>AQ386/$AR401</f>
        <v>0</v>
      </c>
      <c r="AR401" s="27">
        <f t="shared" si="150"/>
        <v>6</v>
      </c>
      <c r="AS401" s="44">
        <f>SUM(AI386:AK386)/AR401</f>
        <v>0</v>
      </c>
    </row>
    <row r="402" spans="39:45">
      <c r="AM402" s="27" t="s">
        <v>391</v>
      </c>
      <c r="AN402" s="44">
        <f t="shared" si="151"/>
        <v>0.24</v>
      </c>
      <c r="AO402" s="44">
        <f t="shared" si="151"/>
        <v>0.4</v>
      </c>
      <c r="AP402" s="44">
        <f t="shared" si="151"/>
        <v>0.2</v>
      </c>
      <c r="AQ402" s="44">
        <f t="shared" si="151"/>
        <v>0.16</v>
      </c>
      <c r="AR402" s="27">
        <f t="shared" si="150"/>
        <v>25</v>
      </c>
      <c r="AS402" s="44">
        <f t="shared" si="152"/>
        <v>0.04</v>
      </c>
    </row>
    <row r="403" spans="39:45">
      <c r="AM403" s="27" t="s">
        <v>394</v>
      </c>
      <c r="AN403" s="44">
        <f t="shared" si="151"/>
        <v>0.2</v>
      </c>
      <c r="AO403" s="44">
        <f t="shared" si="151"/>
        <v>0.4</v>
      </c>
      <c r="AP403" s="44">
        <f t="shared" si="151"/>
        <v>0.2</v>
      </c>
      <c r="AQ403" s="44">
        <f t="shared" si="151"/>
        <v>0.2</v>
      </c>
      <c r="AR403" s="27">
        <f t="shared" si="150"/>
        <v>5</v>
      </c>
      <c r="AS403" s="44">
        <f t="shared" si="152"/>
        <v>0.2</v>
      </c>
    </row>
    <row r="404" spans="39:45">
      <c r="AM404" s="27" t="s">
        <v>41</v>
      </c>
      <c r="AN404" s="44">
        <f t="shared" si="151"/>
        <v>0.23076923076923078</v>
      </c>
      <c r="AO404" s="44">
        <f t="shared" si="151"/>
        <v>0.23076923076923078</v>
      </c>
      <c r="AP404" s="44">
        <f>AP389/$AR404</f>
        <v>0.26923076923076922</v>
      </c>
      <c r="AQ404" s="44">
        <f t="shared" si="151"/>
        <v>0.26923076923076922</v>
      </c>
      <c r="AR404" s="27">
        <f t="shared" si="150"/>
        <v>26</v>
      </c>
      <c r="AS404" s="44">
        <f t="shared" si="152"/>
        <v>0.15384615384615385</v>
      </c>
    </row>
    <row r="405" spans="39:45">
      <c r="AM405" s="27" t="s">
        <v>395</v>
      </c>
      <c r="AN405" s="44">
        <f t="shared" si="151"/>
        <v>0</v>
      </c>
      <c r="AO405" s="44">
        <f t="shared" si="151"/>
        <v>0</v>
      </c>
      <c r="AP405" s="44">
        <f t="shared" si="151"/>
        <v>0.33333333333333331</v>
      </c>
      <c r="AQ405" s="44">
        <f t="shared" si="151"/>
        <v>0.66666666666666663</v>
      </c>
      <c r="AR405" s="27">
        <f t="shared" si="150"/>
        <v>3</v>
      </c>
      <c r="AS405" s="44">
        <f t="shared" si="152"/>
        <v>0.33333333333333331</v>
      </c>
    </row>
    <row r="406" spans="39:45">
      <c r="AM406" s="27" t="s">
        <v>39</v>
      </c>
      <c r="AN406" s="27" t="e">
        <f t="shared" si="151"/>
        <v>#DIV/0!</v>
      </c>
      <c r="AO406" s="27" t="e">
        <f t="shared" si="151"/>
        <v>#DIV/0!</v>
      </c>
      <c r="AP406" s="27" t="e">
        <f t="shared" si="151"/>
        <v>#DIV/0!</v>
      </c>
      <c r="AQ406" s="27" t="e">
        <f t="shared" si="151"/>
        <v>#DIV/0!</v>
      </c>
      <c r="AR406" s="27">
        <f t="shared" si="150"/>
        <v>0</v>
      </c>
      <c r="AS406" s="27" t="e">
        <f t="shared" si="152"/>
        <v>#DIV/0!</v>
      </c>
    </row>
    <row r="407" spans="39:45">
      <c r="AM407" s="27" t="s">
        <v>396</v>
      </c>
      <c r="AN407" s="27" t="e">
        <f t="shared" si="151"/>
        <v>#DIV/0!</v>
      </c>
      <c r="AO407" s="27" t="e">
        <f t="shared" si="151"/>
        <v>#DIV/0!</v>
      </c>
      <c r="AP407" s="27" t="e">
        <f t="shared" si="151"/>
        <v>#DIV/0!</v>
      </c>
      <c r="AQ407" s="27" t="e">
        <f t="shared" si="151"/>
        <v>#DIV/0!</v>
      </c>
      <c r="AR407" s="27">
        <f t="shared" si="150"/>
        <v>0</v>
      </c>
      <c r="AS407" s="27"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workbookViewId="0">
      <selection activeCell="I8" sqref="I8"/>
    </sheetView>
  </sheetViews>
  <sheetFormatPr baseColWidth="10" defaultColWidth="8.83203125" defaultRowHeight="12" x14ac:dyDescent="0"/>
  <cols>
    <col min="2" max="2" width="23" customWidth="1"/>
    <col min="3" max="3" width="8.83203125" style="29"/>
    <col min="12" max="12" width="12.1640625" bestFit="1" customWidth="1"/>
    <col min="13" max="13" width="9.6640625" bestFit="1" customWidth="1"/>
  </cols>
  <sheetData>
    <row r="1" spans="1:13">
      <c r="A1" t="s">
        <v>226</v>
      </c>
    </row>
    <row r="4" spans="1:13" ht="14">
      <c r="A4" s="30" t="s">
        <v>227</v>
      </c>
      <c r="F4" s="30" t="s">
        <v>228</v>
      </c>
      <c r="K4" s="31"/>
    </row>
    <row r="6" spans="1:13" s="32" customFormat="1" ht="14">
      <c r="A6" s="32" t="s">
        <v>229</v>
      </c>
      <c r="B6" s="32" t="s">
        <v>230</v>
      </c>
      <c r="C6" s="33" t="s">
        <v>231</v>
      </c>
      <c r="F6" s="32" t="s">
        <v>232</v>
      </c>
      <c r="G6" s="32" t="s">
        <v>233</v>
      </c>
      <c r="H6" s="32" t="s">
        <v>234</v>
      </c>
    </row>
    <row r="7" spans="1:13" ht="14">
      <c r="A7" t="s">
        <v>235</v>
      </c>
      <c r="B7" t="s">
        <v>236</v>
      </c>
      <c r="C7" s="29">
        <v>0</v>
      </c>
      <c r="F7" t="s">
        <v>39</v>
      </c>
      <c r="G7" t="s">
        <v>39</v>
      </c>
      <c r="H7" s="34">
        <v>0</v>
      </c>
      <c r="I7" s="34"/>
      <c r="K7" s="35" t="s">
        <v>39</v>
      </c>
      <c r="L7" s="36">
        <v>0</v>
      </c>
      <c r="M7">
        <v>5.625</v>
      </c>
    </row>
    <row r="8" spans="1:13" ht="14">
      <c r="A8" t="s">
        <v>235</v>
      </c>
      <c r="B8" t="s">
        <v>237</v>
      </c>
      <c r="C8" s="29">
        <v>0</v>
      </c>
      <c r="F8" t="s">
        <v>238</v>
      </c>
      <c r="G8" t="s">
        <v>39</v>
      </c>
      <c r="H8" s="34">
        <v>11.25</v>
      </c>
      <c r="I8" s="34"/>
      <c r="K8" s="35" t="s">
        <v>238</v>
      </c>
      <c r="L8" s="36">
        <v>11.25</v>
      </c>
      <c r="M8">
        <v>16.88</v>
      </c>
    </row>
    <row r="9" spans="1:13" ht="14">
      <c r="A9" t="s">
        <v>235</v>
      </c>
      <c r="B9" t="s">
        <v>239</v>
      </c>
      <c r="C9" s="29">
        <v>0</v>
      </c>
      <c r="F9" t="s">
        <v>202</v>
      </c>
      <c r="G9" t="s">
        <v>39</v>
      </c>
      <c r="H9" s="34">
        <v>22.5</v>
      </c>
      <c r="I9" s="34"/>
      <c r="K9" s="35" t="s">
        <v>202</v>
      </c>
      <c r="L9" s="36">
        <v>22.5</v>
      </c>
      <c r="M9">
        <v>28.135000000000002</v>
      </c>
    </row>
    <row r="10" spans="1:13" ht="14">
      <c r="A10" t="s">
        <v>235</v>
      </c>
      <c r="B10" t="s">
        <v>167</v>
      </c>
      <c r="C10" s="29">
        <v>0</v>
      </c>
      <c r="F10" t="s">
        <v>152</v>
      </c>
      <c r="G10" t="s">
        <v>39</v>
      </c>
      <c r="H10" s="34">
        <v>33.75</v>
      </c>
      <c r="I10" s="34"/>
      <c r="K10" s="35" t="s">
        <v>152</v>
      </c>
      <c r="L10" s="36">
        <v>33.75</v>
      </c>
      <c r="M10">
        <v>39.39</v>
      </c>
    </row>
    <row r="11" spans="1:13" ht="14">
      <c r="A11" t="s">
        <v>235</v>
      </c>
      <c r="B11" t="s">
        <v>240</v>
      </c>
      <c r="C11" s="29">
        <v>0</v>
      </c>
      <c r="F11" t="s">
        <v>141</v>
      </c>
      <c r="G11" t="s">
        <v>39</v>
      </c>
      <c r="H11" s="34">
        <v>45</v>
      </c>
      <c r="I11" s="34"/>
      <c r="K11" s="35" t="s">
        <v>141</v>
      </c>
      <c r="L11" s="36">
        <v>45</v>
      </c>
      <c r="M11">
        <v>50.645000000000003</v>
      </c>
    </row>
    <row r="12" spans="1:13" ht="14">
      <c r="A12" t="s">
        <v>235</v>
      </c>
      <c r="B12" t="s">
        <v>241</v>
      </c>
      <c r="C12" s="29">
        <v>0</v>
      </c>
      <c r="F12" t="s">
        <v>154</v>
      </c>
      <c r="G12" t="s">
        <v>40</v>
      </c>
      <c r="H12" s="34">
        <v>56.25</v>
      </c>
      <c r="I12" s="34"/>
      <c r="K12" s="35" t="s">
        <v>154</v>
      </c>
      <c r="L12" s="36">
        <v>56.25</v>
      </c>
      <c r="M12">
        <v>61.9</v>
      </c>
    </row>
    <row r="13" spans="1:13" ht="14">
      <c r="A13" t="s">
        <v>235</v>
      </c>
      <c r="B13" t="s">
        <v>242</v>
      </c>
      <c r="C13" s="29">
        <v>1</v>
      </c>
      <c r="F13" t="s">
        <v>139</v>
      </c>
      <c r="G13" t="s">
        <v>40</v>
      </c>
      <c r="H13" s="34">
        <v>67.5</v>
      </c>
      <c r="I13" s="34"/>
      <c r="K13" s="35" t="s">
        <v>139</v>
      </c>
      <c r="L13" s="36">
        <v>67.5</v>
      </c>
      <c r="M13">
        <v>73.155000000000001</v>
      </c>
    </row>
    <row r="14" spans="1:13" ht="14">
      <c r="A14" t="s">
        <v>235</v>
      </c>
      <c r="B14" t="s">
        <v>243</v>
      </c>
      <c r="C14" s="29">
        <v>1</v>
      </c>
      <c r="F14" t="s">
        <v>140</v>
      </c>
      <c r="G14" t="s">
        <v>40</v>
      </c>
      <c r="H14" s="34">
        <v>78.75</v>
      </c>
      <c r="I14" s="34"/>
      <c r="K14" s="35" t="s">
        <v>140</v>
      </c>
      <c r="L14" s="36">
        <v>78.75</v>
      </c>
      <c r="M14">
        <v>84.41</v>
      </c>
    </row>
    <row r="15" spans="1:13" ht="14">
      <c r="A15" t="s">
        <v>235</v>
      </c>
      <c r="B15" t="s">
        <v>244</v>
      </c>
      <c r="C15" s="29">
        <v>1</v>
      </c>
      <c r="F15" t="s">
        <v>40</v>
      </c>
      <c r="G15" t="s">
        <v>40</v>
      </c>
      <c r="H15" s="34">
        <v>90</v>
      </c>
      <c r="I15" s="34"/>
      <c r="K15" s="35" t="s">
        <v>40</v>
      </c>
      <c r="L15" s="36">
        <v>90</v>
      </c>
      <c r="M15">
        <v>95.665000000000006</v>
      </c>
    </row>
    <row r="16" spans="1:13" ht="14">
      <c r="A16" t="s">
        <v>245</v>
      </c>
      <c r="B16" t="s">
        <v>246</v>
      </c>
      <c r="C16" s="29">
        <v>1</v>
      </c>
      <c r="F16" t="s">
        <v>151</v>
      </c>
      <c r="G16" t="s">
        <v>40</v>
      </c>
      <c r="H16" s="34">
        <v>101.25</v>
      </c>
      <c r="I16" s="34"/>
      <c r="K16" s="35" t="s">
        <v>151</v>
      </c>
      <c r="L16" s="36">
        <v>101.25</v>
      </c>
      <c r="M16">
        <v>106.92</v>
      </c>
    </row>
    <row r="17" spans="1:13" ht="14">
      <c r="A17" t="s">
        <v>245</v>
      </c>
      <c r="B17" t="s">
        <v>247</v>
      </c>
      <c r="C17" s="29">
        <v>1</v>
      </c>
      <c r="F17" t="s">
        <v>142</v>
      </c>
      <c r="G17" t="s">
        <v>40</v>
      </c>
      <c r="H17" s="34">
        <v>112.5</v>
      </c>
      <c r="I17" s="34"/>
      <c r="K17" s="35" t="s">
        <v>142</v>
      </c>
      <c r="L17" s="36">
        <v>112.5</v>
      </c>
      <c r="M17">
        <v>118.175</v>
      </c>
    </row>
    <row r="18" spans="1:13" ht="14">
      <c r="A18" t="s">
        <v>235</v>
      </c>
      <c r="B18" t="s">
        <v>248</v>
      </c>
      <c r="C18" s="29">
        <v>1</v>
      </c>
      <c r="F18" t="s">
        <v>156</v>
      </c>
      <c r="G18" t="s">
        <v>40</v>
      </c>
      <c r="H18" s="34">
        <v>123.75</v>
      </c>
      <c r="I18" s="34"/>
      <c r="K18" s="35" t="s">
        <v>156</v>
      </c>
      <c r="L18" s="36">
        <v>123.75</v>
      </c>
      <c r="M18">
        <v>129.43</v>
      </c>
    </row>
    <row r="19" spans="1:13" ht="14">
      <c r="A19" t="s">
        <v>235</v>
      </c>
      <c r="B19" t="s">
        <v>163</v>
      </c>
      <c r="C19" s="29">
        <v>1</v>
      </c>
      <c r="F19" t="s">
        <v>157</v>
      </c>
      <c r="G19" t="s">
        <v>40</v>
      </c>
      <c r="H19" s="34">
        <v>135</v>
      </c>
      <c r="I19" s="34"/>
      <c r="K19" s="35" t="s">
        <v>157</v>
      </c>
      <c r="L19" s="36">
        <v>135</v>
      </c>
      <c r="M19">
        <v>140.685</v>
      </c>
    </row>
    <row r="20" spans="1:13" ht="14">
      <c r="A20" t="s">
        <v>235</v>
      </c>
      <c r="B20" t="s">
        <v>249</v>
      </c>
      <c r="C20" s="29">
        <v>1</v>
      </c>
      <c r="F20" t="s">
        <v>196</v>
      </c>
      <c r="G20" t="s">
        <v>41</v>
      </c>
      <c r="H20" s="34">
        <v>146.25</v>
      </c>
      <c r="I20" s="34"/>
      <c r="K20" s="35" t="s">
        <v>196</v>
      </c>
      <c r="L20" s="36">
        <v>146.25</v>
      </c>
      <c r="M20">
        <v>151.94</v>
      </c>
    </row>
    <row r="21" spans="1:13" ht="14">
      <c r="A21" t="s">
        <v>245</v>
      </c>
      <c r="B21" t="s">
        <v>144</v>
      </c>
      <c r="C21" s="29">
        <v>1</v>
      </c>
      <c r="F21" t="s">
        <v>155</v>
      </c>
      <c r="G21" t="s">
        <v>41</v>
      </c>
      <c r="H21" s="34">
        <v>157.5</v>
      </c>
      <c r="I21" s="34"/>
      <c r="K21" s="35" t="s">
        <v>155</v>
      </c>
      <c r="L21" s="36">
        <v>157.5</v>
      </c>
      <c r="M21">
        <v>163.19499999999999</v>
      </c>
    </row>
    <row r="22" spans="1:13" ht="14">
      <c r="A22" t="s">
        <v>245</v>
      </c>
      <c r="B22" t="s">
        <v>250</v>
      </c>
      <c r="C22" s="29">
        <v>1</v>
      </c>
      <c r="F22" t="s">
        <v>150</v>
      </c>
      <c r="G22" t="s">
        <v>41</v>
      </c>
      <c r="H22" s="34">
        <v>168.75</v>
      </c>
      <c r="I22" s="34"/>
      <c r="K22" s="35" t="s">
        <v>150</v>
      </c>
      <c r="L22" s="36">
        <v>168.75</v>
      </c>
      <c r="M22">
        <v>174.45</v>
      </c>
    </row>
    <row r="23" spans="1:13" ht="14">
      <c r="A23" t="s">
        <v>235</v>
      </c>
      <c r="B23" t="s">
        <v>251</v>
      </c>
      <c r="C23" s="29">
        <v>2</v>
      </c>
      <c r="F23" t="s">
        <v>41</v>
      </c>
      <c r="G23" t="s">
        <v>41</v>
      </c>
      <c r="H23" s="34">
        <v>180</v>
      </c>
      <c r="I23" s="34"/>
      <c r="K23" s="35" t="s">
        <v>41</v>
      </c>
      <c r="L23" s="36">
        <v>180</v>
      </c>
      <c r="M23">
        <v>185.70500000000001</v>
      </c>
    </row>
    <row r="24" spans="1:13" ht="14">
      <c r="A24" t="s">
        <v>235</v>
      </c>
      <c r="B24" t="s">
        <v>252</v>
      </c>
      <c r="C24" s="29">
        <v>2</v>
      </c>
      <c r="F24" t="s">
        <v>138</v>
      </c>
      <c r="G24" t="s">
        <v>41</v>
      </c>
      <c r="H24" s="34">
        <v>191.25</v>
      </c>
      <c r="I24" s="34"/>
      <c r="K24" s="35" t="s">
        <v>138</v>
      </c>
      <c r="L24" s="36">
        <v>191.25</v>
      </c>
      <c r="M24">
        <v>196.96</v>
      </c>
    </row>
    <row r="25" spans="1:13" ht="14">
      <c r="A25" t="s">
        <v>235</v>
      </c>
      <c r="B25" t="s">
        <v>253</v>
      </c>
      <c r="C25" s="29">
        <v>2</v>
      </c>
      <c r="F25" t="s">
        <v>143</v>
      </c>
      <c r="G25" t="s">
        <v>41</v>
      </c>
      <c r="H25" s="34">
        <v>202.5</v>
      </c>
      <c r="I25" s="34"/>
      <c r="K25" s="35" t="s">
        <v>143</v>
      </c>
      <c r="L25" s="36">
        <v>202.5</v>
      </c>
      <c r="M25">
        <v>208.215</v>
      </c>
    </row>
    <row r="26" spans="1:13" ht="14">
      <c r="A26" t="s">
        <v>235</v>
      </c>
      <c r="B26" t="s">
        <v>254</v>
      </c>
      <c r="C26" s="29">
        <v>2</v>
      </c>
      <c r="F26" t="s">
        <v>207</v>
      </c>
      <c r="G26" t="s">
        <v>41</v>
      </c>
      <c r="H26" s="34">
        <v>213.75</v>
      </c>
      <c r="I26" s="34"/>
      <c r="K26" s="35" t="s">
        <v>207</v>
      </c>
      <c r="L26" s="36">
        <v>213.75</v>
      </c>
      <c r="M26">
        <v>219.47</v>
      </c>
    </row>
    <row r="27" spans="1:13" ht="14">
      <c r="A27" t="s">
        <v>235</v>
      </c>
      <c r="B27" t="s">
        <v>255</v>
      </c>
      <c r="C27" s="29">
        <v>2</v>
      </c>
      <c r="F27" t="s">
        <v>149</v>
      </c>
      <c r="G27" t="s">
        <v>41</v>
      </c>
      <c r="H27" s="34">
        <v>225</v>
      </c>
      <c r="I27" s="34"/>
      <c r="K27" s="35" t="s">
        <v>149</v>
      </c>
      <c r="L27" s="36">
        <v>225</v>
      </c>
      <c r="M27">
        <v>230.72499999999999</v>
      </c>
    </row>
    <row r="28" spans="1:13" ht="14">
      <c r="A28" t="s">
        <v>235</v>
      </c>
      <c r="B28" t="s">
        <v>168</v>
      </c>
      <c r="C28" s="29">
        <v>2</v>
      </c>
      <c r="F28" t="s">
        <v>256</v>
      </c>
      <c r="G28" t="s">
        <v>42</v>
      </c>
      <c r="H28" s="34">
        <v>236.25</v>
      </c>
      <c r="I28" s="34"/>
      <c r="K28" s="35" t="s">
        <v>256</v>
      </c>
      <c r="L28" s="36">
        <v>236.25</v>
      </c>
      <c r="M28">
        <v>241.98</v>
      </c>
    </row>
    <row r="29" spans="1:13" ht="14">
      <c r="A29" t="s">
        <v>235</v>
      </c>
      <c r="B29" t="s">
        <v>257</v>
      </c>
      <c r="C29" s="29">
        <v>2</v>
      </c>
      <c r="F29" t="s">
        <v>148</v>
      </c>
      <c r="G29" t="s">
        <v>42</v>
      </c>
      <c r="H29" s="34">
        <v>247.5</v>
      </c>
      <c r="I29" s="34"/>
      <c r="K29" s="35" t="s">
        <v>148</v>
      </c>
      <c r="L29" s="36">
        <v>247.5</v>
      </c>
      <c r="M29">
        <v>253.23500000000001</v>
      </c>
    </row>
    <row r="30" spans="1:13" ht="14">
      <c r="A30" t="s">
        <v>235</v>
      </c>
      <c r="B30" t="s">
        <v>258</v>
      </c>
      <c r="C30" s="29">
        <v>2</v>
      </c>
      <c r="F30" t="s">
        <v>259</v>
      </c>
      <c r="G30" t="s">
        <v>42</v>
      </c>
      <c r="H30" s="34">
        <v>258.75</v>
      </c>
      <c r="I30" s="34"/>
      <c r="K30" s="35" t="s">
        <v>259</v>
      </c>
      <c r="L30" s="36">
        <v>258.75</v>
      </c>
      <c r="M30">
        <v>264.49</v>
      </c>
    </row>
    <row r="31" spans="1:13" ht="14">
      <c r="A31" t="s">
        <v>235</v>
      </c>
      <c r="B31" t="s">
        <v>260</v>
      </c>
      <c r="C31" s="29">
        <v>2</v>
      </c>
      <c r="F31" t="s">
        <v>42</v>
      </c>
      <c r="G31" t="s">
        <v>42</v>
      </c>
      <c r="H31" s="34">
        <v>270</v>
      </c>
      <c r="I31" s="34"/>
      <c r="K31" s="35" t="s">
        <v>42</v>
      </c>
      <c r="L31" s="36">
        <v>270</v>
      </c>
      <c r="M31">
        <v>275.745</v>
      </c>
    </row>
    <row r="32" spans="1:13" ht="14">
      <c r="A32" t="s">
        <v>235</v>
      </c>
      <c r="B32" t="s">
        <v>261</v>
      </c>
      <c r="C32" s="29">
        <v>2</v>
      </c>
      <c r="F32" t="s">
        <v>262</v>
      </c>
      <c r="G32" t="s">
        <v>42</v>
      </c>
      <c r="H32" s="34">
        <v>281.25</v>
      </c>
      <c r="I32" s="34"/>
      <c r="K32" s="35" t="s">
        <v>262</v>
      </c>
      <c r="L32" s="36">
        <v>281.25</v>
      </c>
      <c r="M32">
        <v>287</v>
      </c>
    </row>
    <row r="33" spans="1:13" ht="14">
      <c r="A33" t="s">
        <v>235</v>
      </c>
      <c r="B33" t="s">
        <v>263</v>
      </c>
      <c r="C33" s="29">
        <v>3</v>
      </c>
      <c r="F33" t="s">
        <v>145</v>
      </c>
      <c r="G33" t="s">
        <v>42</v>
      </c>
      <c r="H33" s="34">
        <v>292.5</v>
      </c>
      <c r="I33" s="34"/>
      <c r="K33" s="35" t="s">
        <v>145</v>
      </c>
      <c r="L33" s="36">
        <v>292.5</v>
      </c>
      <c r="M33">
        <v>298.255</v>
      </c>
    </row>
    <row r="34" spans="1:13" ht="14">
      <c r="A34" t="s">
        <v>235</v>
      </c>
      <c r="B34" t="s">
        <v>264</v>
      </c>
      <c r="C34" s="29">
        <v>3</v>
      </c>
      <c r="F34" t="s">
        <v>205</v>
      </c>
      <c r="G34" t="s">
        <v>42</v>
      </c>
      <c r="H34" s="34">
        <v>303.75</v>
      </c>
      <c r="I34" s="34"/>
      <c r="K34" s="35" t="s">
        <v>205</v>
      </c>
      <c r="L34" s="36">
        <v>303.75</v>
      </c>
      <c r="M34">
        <v>309.51</v>
      </c>
    </row>
    <row r="35" spans="1:13" ht="14">
      <c r="A35" t="s">
        <v>235</v>
      </c>
      <c r="B35" t="s">
        <v>265</v>
      </c>
      <c r="C35" s="29">
        <v>3</v>
      </c>
      <c r="F35" t="s">
        <v>147</v>
      </c>
      <c r="G35" t="s">
        <v>42</v>
      </c>
      <c r="H35" s="34">
        <v>315</v>
      </c>
      <c r="I35" s="34"/>
      <c r="K35" s="35" t="s">
        <v>147</v>
      </c>
      <c r="L35" s="36">
        <v>315</v>
      </c>
      <c r="M35">
        <v>320.76499999999999</v>
      </c>
    </row>
    <row r="36" spans="1:13" ht="14">
      <c r="A36" t="s">
        <v>235</v>
      </c>
      <c r="B36" t="s">
        <v>266</v>
      </c>
      <c r="C36" s="29">
        <v>3</v>
      </c>
      <c r="F36" t="s">
        <v>210</v>
      </c>
      <c r="G36" t="s">
        <v>39</v>
      </c>
      <c r="H36" s="34">
        <v>326.25</v>
      </c>
      <c r="I36" s="34"/>
      <c r="K36" s="35" t="s">
        <v>210</v>
      </c>
      <c r="L36" s="36">
        <v>326.25</v>
      </c>
      <c r="M36">
        <v>332.02</v>
      </c>
    </row>
    <row r="37" spans="1:13" ht="14">
      <c r="A37" t="s">
        <v>235</v>
      </c>
      <c r="B37" t="s">
        <v>267</v>
      </c>
      <c r="C37" s="29">
        <v>3</v>
      </c>
      <c r="F37" t="s">
        <v>146</v>
      </c>
      <c r="G37" t="s">
        <v>39</v>
      </c>
      <c r="H37" s="34">
        <v>337.5</v>
      </c>
      <c r="I37" s="34"/>
      <c r="K37" s="35" t="s">
        <v>146</v>
      </c>
      <c r="L37" s="36">
        <v>337.5</v>
      </c>
      <c r="M37">
        <v>343.27499999999998</v>
      </c>
    </row>
    <row r="38" spans="1:13" ht="14">
      <c r="A38" t="s">
        <v>235</v>
      </c>
      <c r="B38" t="s">
        <v>268</v>
      </c>
      <c r="C38" s="29">
        <v>3</v>
      </c>
      <c r="F38" t="s">
        <v>153</v>
      </c>
      <c r="G38" t="s">
        <v>39</v>
      </c>
      <c r="H38" s="34">
        <v>348.75</v>
      </c>
      <c r="I38" s="34"/>
      <c r="K38" s="35" t="s">
        <v>153</v>
      </c>
      <c r="L38" s="36">
        <v>348.75</v>
      </c>
      <c r="M38">
        <v>354.53</v>
      </c>
    </row>
    <row r="39" spans="1:13" ht="14">
      <c r="A39" t="s">
        <v>245</v>
      </c>
      <c r="B39" t="s">
        <v>269</v>
      </c>
      <c r="C39" s="29">
        <v>3</v>
      </c>
      <c r="F39" t="s">
        <v>270</v>
      </c>
      <c r="G39">
        <v>0</v>
      </c>
      <c r="H39" s="34">
        <v>999</v>
      </c>
      <c r="I39" s="34"/>
      <c r="K39" s="35" t="s">
        <v>39</v>
      </c>
      <c r="L39" s="36">
        <v>360</v>
      </c>
      <c r="M39">
        <v>365.78500000000003</v>
      </c>
    </row>
    <row r="40" spans="1:13" ht="14">
      <c r="A40" t="s">
        <v>245</v>
      </c>
      <c r="B40" t="s">
        <v>271</v>
      </c>
      <c r="C40" s="29">
        <v>3</v>
      </c>
      <c r="F40" t="s">
        <v>272</v>
      </c>
      <c r="G40">
        <v>0</v>
      </c>
      <c r="H40" s="34">
        <v>9999</v>
      </c>
      <c r="I40" s="34"/>
      <c r="K40" s="35" t="s">
        <v>238</v>
      </c>
      <c r="L40" s="36">
        <v>371.25</v>
      </c>
      <c r="M40">
        <v>377.04</v>
      </c>
    </row>
    <row r="41" spans="1:13" ht="14">
      <c r="A41" t="s">
        <v>245</v>
      </c>
      <c r="B41" t="s">
        <v>273</v>
      </c>
      <c r="C41" s="29">
        <v>3</v>
      </c>
      <c r="K41" s="35" t="s">
        <v>202</v>
      </c>
      <c r="L41" s="36">
        <v>382.5</v>
      </c>
      <c r="M41">
        <v>388.29500000000002</v>
      </c>
    </row>
    <row r="42" spans="1:13" ht="14">
      <c r="A42" t="s">
        <v>245</v>
      </c>
      <c r="B42" t="s">
        <v>274</v>
      </c>
      <c r="C42" s="29">
        <v>3</v>
      </c>
      <c r="K42" s="35" t="s">
        <v>152</v>
      </c>
      <c r="L42" s="36">
        <v>393.75</v>
      </c>
      <c r="M42">
        <v>399.55</v>
      </c>
    </row>
    <row r="43" spans="1:13" ht="14">
      <c r="A43" t="s">
        <v>245</v>
      </c>
      <c r="B43" t="s">
        <v>275</v>
      </c>
      <c r="C43" s="29">
        <v>3</v>
      </c>
      <c r="K43" s="35" t="s">
        <v>141</v>
      </c>
      <c r="L43" s="36">
        <v>405</v>
      </c>
      <c r="M43">
        <v>410.80500000000001</v>
      </c>
    </row>
    <row r="44" spans="1:13" ht="14">
      <c r="A44" t="s">
        <v>235</v>
      </c>
      <c r="B44" t="s">
        <v>276</v>
      </c>
      <c r="C44" s="29">
        <v>3</v>
      </c>
      <c r="K44" s="35" t="s">
        <v>154</v>
      </c>
      <c r="L44" s="36">
        <v>416.25</v>
      </c>
      <c r="M44">
        <v>422.06</v>
      </c>
    </row>
    <row r="45" spans="1:13">
      <c r="A45" t="s">
        <v>235</v>
      </c>
      <c r="B45" t="s">
        <v>277</v>
      </c>
      <c r="C45" s="29">
        <v>3</v>
      </c>
    </row>
    <row r="46" spans="1:13">
      <c r="A46" t="s">
        <v>235</v>
      </c>
      <c r="B46" t="s">
        <v>278</v>
      </c>
      <c r="C46" s="29">
        <v>3</v>
      </c>
    </row>
    <row r="47" spans="1:13">
      <c r="A47" t="s">
        <v>235</v>
      </c>
      <c r="B47" t="s">
        <v>279</v>
      </c>
      <c r="C47" s="29">
        <v>3</v>
      </c>
    </row>
    <row r="48" spans="1:13">
      <c r="A48" t="s">
        <v>235</v>
      </c>
      <c r="B48" t="s">
        <v>280</v>
      </c>
      <c r="C48" s="29">
        <v>3</v>
      </c>
    </row>
    <row r="49" spans="1:3">
      <c r="A49" t="s">
        <v>235</v>
      </c>
      <c r="B49" t="s">
        <v>281</v>
      </c>
      <c r="C49" s="29">
        <v>3</v>
      </c>
    </row>
    <row r="50" spans="1:3">
      <c r="A50" t="s">
        <v>245</v>
      </c>
      <c r="B50" t="s">
        <v>282</v>
      </c>
      <c r="C50" s="29">
        <v>3</v>
      </c>
    </row>
    <row r="51" spans="1:3">
      <c r="A51" t="s">
        <v>245</v>
      </c>
      <c r="B51" t="s">
        <v>283</v>
      </c>
      <c r="C51" s="29">
        <v>3</v>
      </c>
    </row>
    <row r="52" spans="1:3">
      <c r="A52" t="s">
        <v>245</v>
      </c>
      <c r="B52" t="s">
        <v>284</v>
      </c>
      <c r="C52" s="29">
        <v>3</v>
      </c>
    </row>
    <row r="53" spans="1:3">
      <c r="A53" t="s">
        <v>245</v>
      </c>
      <c r="B53" t="s">
        <v>285</v>
      </c>
      <c r="C53" s="29">
        <v>3</v>
      </c>
    </row>
    <row r="54" spans="1:3">
      <c r="A54" t="s">
        <v>245</v>
      </c>
      <c r="B54" t="s">
        <v>286</v>
      </c>
      <c r="C54" s="29">
        <v>3</v>
      </c>
    </row>
    <row r="55" spans="1:3">
      <c r="A55" t="s">
        <v>235</v>
      </c>
      <c r="B55" t="s">
        <v>287</v>
      </c>
      <c r="C55" s="29">
        <v>4</v>
      </c>
    </row>
    <row r="56" spans="1:3">
      <c r="A56" t="s">
        <v>235</v>
      </c>
      <c r="B56" t="s">
        <v>288</v>
      </c>
      <c r="C56" s="29">
        <v>4</v>
      </c>
    </row>
    <row r="57" spans="1:3">
      <c r="A57" t="s">
        <v>235</v>
      </c>
      <c r="B57" t="s">
        <v>164</v>
      </c>
      <c r="C57" s="29">
        <v>4</v>
      </c>
    </row>
    <row r="58" spans="1:3">
      <c r="A58" t="s">
        <v>235</v>
      </c>
      <c r="B58" t="s">
        <v>289</v>
      </c>
      <c r="C58" s="29">
        <v>4</v>
      </c>
    </row>
    <row r="59" spans="1:3">
      <c r="A59" t="s">
        <v>235</v>
      </c>
      <c r="B59" t="s">
        <v>290</v>
      </c>
      <c r="C59" s="29">
        <v>4</v>
      </c>
    </row>
    <row r="60" spans="1:3">
      <c r="A60" t="s">
        <v>245</v>
      </c>
      <c r="B60" t="s">
        <v>291</v>
      </c>
      <c r="C60" s="29">
        <v>4</v>
      </c>
    </row>
    <row r="61" spans="1:3">
      <c r="A61" t="s">
        <v>292</v>
      </c>
      <c r="B61" t="s">
        <v>159</v>
      </c>
      <c r="C61" s="29">
        <v>4</v>
      </c>
    </row>
    <row r="62" spans="1:3">
      <c r="A62" t="s">
        <v>235</v>
      </c>
      <c r="B62" t="s">
        <v>293</v>
      </c>
      <c r="C62" s="29">
        <v>4</v>
      </c>
    </row>
    <row r="63" spans="1:3">
      <c r="A63" t="s">
        <v>245</v>
      </c>
      <c r="B63" t="s">
        <v>294</v>
      </c>
      <c r="C63" s="29">
        <v>4</v>
      </c>
    </row>
    <row r="64" spans="1:3">
      <c r="A64" t="s">
        <v>235</v>
      </c>
      <c r="B64" t="s">
        <v>295</v>
      </c>
      <c r="C64" s="29">
        <v>4</v>
      </c>
    </row>
    <row r="65" spans="1:3">
      <c r="A65" t="s">
        <v>235</v>
      </c>
      <c r="B65" t="s">
        <v>296</v>
      </c>
      <c r="C65" s="29">
        <v>4</v>
      </c>
    </row>
    <row r="66" spans="1:3">
      <c r="A66" t="s">
        <v>235</v>
      </c>
      <c r="B66" t="s">
        <v>297</v>
      </c>
      <c r="C66" s="29">
        <v>4</v>
      </c>
    </row>
    <row r="67" spans="1:3">
      <c r="A67" t="s">
        <v>235</v>
      </c>
      <c r="B67" t="s">
        <v>298</v>
      </c>
      <c r="C67" s="29">
        <v>4</v>
      </c>
    </row>
    <row r="68" spans="1:3">
      <c r="A68" t="s">
        <v>235</v>
      </c>
      <c r="B68" t="s">
        <v>299</v>
      </c>
      <c r="C68" s="29">
        <v>4</v>
      </c>
    </row>
    <row r="69" spans="1:3">
      <c r="A69" t="s">
        <v>245</v>
      </c>
      <c r="B69" t="s">
        <v>300</v>
      </c>
      <c r="C69" s="29">
        <v>4</v>
      </c>
    </row>
    <row r="70" spans="1:3">
      <c r="A70" t="s">
        <v>292</v>
      </c>
      <c r="B70" t="s">
        <v>301</v>
      </c>
      <c r="C70" s="29">
        <v>4</v>
      </c>
    </row>
    <row r="71" spans="1:3">
      <c r="A71" t="s">
        <v>235</v>
      </c>
      <c r="B71" t="s">
        <v>158</v>
      </c>
      <c r="C71" s="29">
        <v>4</v>
      </c>
    </row>
    <row r="72" spans="1:3">
      <c r="A72" t="s">
        <v>245</v>
      </c>
      <c r="B72" t="s">
        <v>302</v>
      </c>
      <c r="C72" s="29">
        <v>4</v>
      </c>
    </row>
    <row r="73" spans="1:3">
      <c r="A73" t="s">
        <v>235</v>
      </c>
      <c r="B73" t="s">
        <v>303</v>
      </c>
      <c r="C73" s="29">
        <v>5</v>
      </c>
    </row>
    <row r="74" spans="1:3">
      <c r="A74" t="s">
        <v>235</v>
      </c>
      <c r="B74" t="s">
        <v>304</v>
      </c>
      <c r="C74" s="29">
        <v>5</v>
      </c>
    </row>
    <row r="75" spans="1:3">
      <c r="A75" t="s">
        <v>235</v>
      </c>
      <c r="B75" t="s">
        <v>305</v>
      </c>
      <c r="C75" s="29">
        <v>5</v>
      </c>
    </row>
    <row r="76" spans="1:3">
      <c r="A76" t="s">
        <v>235</v>
      </c>
      <c r="B76" t="s">
        <v>306</v>
      </c>
      <c r="C76" s="29">
        <v>5</v>
      </c>
    </row>
    <row r="77" spans="1:3">
      <c r="A77" t="s">
        <v>235</v>
      </c>
      <c r="B77" t="s">
        <v>160</v>
      </c>
      <c r="C77" s="29">
        <v>5</v>
      </c>
    </row>
    <row r="78" spans="1:3">
      <c r="A78" t="s">
        <v>235</v>
      </c>
      <c r="B78" t="s">
        <v>307</v>
      </c>
      <c r="C78" s="29">
        <v>5</v>
      </c>
    </row>
    <row r="79" spans="1:3">
      <c r="A79" t="s">
        <v>235</v>
      </c>
      <c r="B79" t="s">
        <v>308</v>
      </c>
      <c r="C79" s="29">
        <v>5</v>
      </c>
    </row>
    <row r="80" spans="1:3">
      <c r="A80" t="s">
        <v>235</v>
      </c>
      <c r="B80" t="s">
        <v>309</v>
      </c>
      <c r="C80" s="29">
        <v>5</v>
      </c>
    </row>
    <row r="81" spans="1:3">
      <c r="A81" t="s">
        <v>235</v>
      </c>
      <c r="B81" t="s">
        <v>310</v>
      </c>
      <c r="C81" s="29">
        <v>5</v>
      </c>
    </row>
    <row r="82" spans="1:3">
      <c r="A82" t="s">
        <v>235</v>
      </c>
      <c r="B82" t="s">
        <v>311</v>
      </c>
      <c r="C82" s="29">
        <v>5</v>
      </c>
    </row>
    <row r="83" spans="1:3">
      <c r="A83" t="s">
        <v>235</v>
      </c>
      <c r="B83" t="s">
        <v>312</v>
      </c>
      <c r="C83" s="29">
        <v>5</v>
      </c>
    </row>
    <row r="84" spans="1:3">
      <c r="A84" t="s">
        <v>245</v>
      </c>
      <c r="B84" t="s">
        <v>313</v>
      </c>
      <c r="C84" s="29">
        <v>5</v>
      </c>
    </row>
    <row r="85" spans="1:3">
      <c r="A85" t="s">
        <v>245</v>
      </c>
      <c r="B85" t="s">
        <v>314</v>
      </c>
      <c r="C85" s="29">
        <v>5</v>
      </c>
    </row>
    <row r="86" spans="1:3">
      <c r="A86" t="s">
        <v>235</v>
      </c>
      <c r="B86" t="s">
        <v>315</v>
      </c>
      <c r="C86" s="29">
        <v>5</v>
      </c>
    </row>
    <row r="87" spans="1:3">
      <c r="A87" t="s">
        <v>235</v>
      </c>
      <c r="B87" t="s">
        <v>316</v>
      </c>
      <c r="C87" s="29">
        <v>5</v>
      </c>
    </row>
    <row r="88" spans="1:3">
      <c r="A88" t="s">
        <v>235</v>
      </c>
      <c r="B88" t="s">
        <v>317</v>
      </c>
      <c r="C88" s="29">
        <v>5</v>
      </c>
    </row>
    <row r="89" spans="1:3">
      <c r="A89" t="s">
        <v>235</v>
      </c>
      <c r="B89" t="s">
        <v>318</v>
      </c>
      <c r="C89" s="29">
        <v>5</v>
      </c>
    </row>
    <row r="90" spans="1:3">
      <c r="A90" t="s">
        <v>235</v>
      </c>
      <c r="B90" t="s">
        <v>319</v>
      </c>
      <c r="C90" s="29">
        <v>5</v>
      </c>
    </row>
    <row r="91" spans="1:3">
      <c r="A91" t="s">
        <v>235</v>
      </c>
      <c r="B91" t="s">
        <v>320</v>
      </c>
      <c r="C91" s="29">
        <v>5</v>
      </c>
    </row>
    <row r="92" spans="1:3">
      <c r="A92" t="s">
        <v>235</v>
      </c>
      <c r="B92" t="s">
        <v>321</v>
      </c>
      <c r="C92" s="29">
        <v>5</v>
      </c>
    </row>
    <row r="93" spans="1:3">
      <c r="A93" t="s">
        <v>235</v>
      </c>
      <c r="B93" t="s">
        <v>322</v>
      </c>
      <c r="C93" s="29">
        <v>5</v>
      </c>
    </row>
    <row r="94" spans="1:3">
      <c r="A94" t="s">
        <v>235</v>
      </c>
      <c r="B94" t="s">
        <v>323</v>
      </c>
      <c r="C94" s="29">
        <v>5</v>
      </c>
    </row>
    <row r="95" spans="1:3">
      <c r="A95" t="s">
        <v>235</v>
      </c>
      <c r="B95" t="s">
        <v>324</v>
      </c>
      <c r="C95" s="29">
        <v>5</v>
      </c>
    </row>
    <row r="96" spans="1:3">
      <c r="A96" t="s">
        <v>235</v>
      </c>
      <c r="B96" t="s">
        <v>325</v>
      </c>
      <c r="C96" s="29">
        <v>5</v>
      </c>
    </row>
    <row r="97" spans="1:3">
      <c r="A97" t="s">
        <v>245</v>
      </c>
      <c r="B97" t="s">
        <v>326</v>
      </c>
      <c r="C97" s="29">
        <v>5</v>
      </c>
    </row>
    <row r="98" spans="1:3">
      <c r="A98" t="s">
        <v>245</v>
      </c>
      <c r="B98" t="s">
        <v>327</v>
      </c>
      <c r="C98" s="29">
        <v>5</v>
      </c>
    </row>
    <row r="99" spans="1:3">
      <c r="A99" t="s">
        <v>235</v>
      </c>
      <c r="B99" t="s">
        <v>328</v>
      </c>
      <c r="C99" s="29">
        <v>6</v>
      </c>
    </row>
    <row r="100" spans="1:3">
      <c r="A100" t="s">
        <v>235</v>
      </c>
      <c r="B100" t="s">
        <v>329</v>
      </c>
      <c r="C100" s="29">
        <v>6</v>
      </c>
    </row>
    <row r="101" spans="1:3">
      <c r="A101" t="s">
        <v>235</v>
      </c>
      <c r="B101" t="s">
        <v>330</v>
      </c>
      <c r="C101" s="29">
        <v>6</v>
      </c>
    </row>
    <row r="102" spans="1:3">
      <c r="A102" t="s">
        <v>235</v>
      </c>
      <c r="B102" t="s">
        <v>331</v>
      </c>
      <c r="C102" s="29">
        <v>6</v>
      </c>
    </row>
    <row r="103" spans="1:3">
      <c r="A103" t="s">
        <v>235</v>
      </c>
      <c r="B103" t="s">
        <v>332</v>
      </c>
      <c r="C103" s="29">
        <v>6</v>
      </c>
    </row>
    <row r="104" spans="1:3">
      <c r="A104" t="s">
        <v>235</v>
      </c>
      <c r="B104" t="s">
        <v>333</v>
      </c>
      <c r="C104" s="29">
        <v>6</v>
      </c>
    </row>
    <row r="105" spans="1:3">
      <c r="A105" t="s">
        <v>235</v>
      </c>
      <c r="B105" t="s">
        <v>334</v>
      </c>
      <c r="C105" s="29">
        <v>6</v>
      </c>
    </row>
    <row r="106" spans="1:3">
      <c r="A106" t="s">
        <v>235</v>
      </c>
      <c r="B106" t="s">
        <v>335</v>
      </c>
      <c r="C106" s="29">
        <v>6</v>
      </c>
    </row>
    <row r="107" spans="1:3">
      <c r="A107" t="s">
        <v>235</v>
      </c>
      <c r="B107" t="s">
        <v>336</v>
      </c>
      <c r="C107" s="29">
        <v>6</v>
      </c>
    </row>
    <row r="108" spans="1:3">
      <c r="A108" t="s">
        <v>235</v>
      </c>
      <c r="B108" t="s">
        <v>337</v>
      </c>
      <c r="C108" s="29">
        <v>6</v>
      </c>
    </row>
    <row r="109" spans="1:3">
      <c r="A109" t="s">
        <v>235</v>
      </c>
      <c r="B109" t="s">
        <v>338</v>
      </c>
      <c r="C109" s="29">
        <v>6</v>
      </c>
    </row>
    <row r="110" spans="1:3">
      <c r="A110" t="s">
        <v>235</v>
      </c>
      <c r="B110" t="s">
        <v>339</v>
      </c>
      <c r="C110" s="29">
        <v>6</v>
      </c>
    </row>
    <row r="111" spans="1:3">
      <c r="A111" t="s">
        <v>235</v>
      </c>
      <c r="B111" t="s">
        <v>340</v>
      </c>
      <c r="C111" s="29">
        <v>6</v>
      </c>
    </row>
    <row r="112" spans="1:3">
      <c r="A112" t="s">
        <v>235</v>
      </c>
      <c r="B112" t="s">
        <v>341</v>
      </c>
      <c r="C112" s="29">
        <v>6</v>
      </c>
    </row>
    <row r="113" spans="1:3">
      <c r="A113" t="s">
        <v>235</v>
      </c>
      <c r="B113" t="s">
        <v>342</v>
      </c>
      <c r="C113" s="29">
        <v>6</v>
      </c>
    </row>
    <row r="114" spans="1:3">
      <c r="A114" t="s">
        <v>235</v>
      </c>
      <c r="B114" t="s">
        <v>343</v>
      </c>
      <c r="C114" s="29">
        <v>6</v>
      </c>
    </row>
    <row r="115" spans="1:3">
      <c r="A115" t="s">
        <v>235</v>
      </c>
      <c r="B115" t="s">
        <v>344</v>
      </c>
      <c r="C115" s="29">
        <v>6</v>
      </c>
    </row>
    <row r="116" spans="1:3">
      <c r="A116" t="s">
        <v>235</v>
      </c>
      <c r="B116" t="s">
        <v>345</v>
      </c>
      <c r="C116" s="29">
        <v>6</v>
      </c>
    </row>
    <row r="117" spans="1:3">
      <c r="A117" t="s">
        <v>245</v>
      </c>
      <c r="B117" t="s">
        <v>346</v>
      </c>
      <c r="C117" s="29">
        <v>7</v>
      </c>
    </row>
    <row r="118" spans="1:3">
      <c r="A118" t="s">
        <v>235</v>
      </c>
      <c r="B118" t="s">
        <v>347</v>
      </c>
      <c r="C118" s="29">
        <v>7</v>
      </c>
    </row>
    <row r="119" spans="1:3">
      <c r="A119" t="s">
        <v>235</v>
      </c>
      <c r="B119" t="s">
        <v>348</v>
      </c>
      <c r="C119" s="29">
        <v>7</v>
      </c>
    </row>
    <row r="120" spans="1:3">
      <c r="A120" t="s">
        <v>235</v>
      </c>
      <c r="B120" t="s">
        <v>349</v>
      </c>
      <c r="C120" s="29">
        <v>7</v>
      </c>
    </row>
    <row r="121" spans="1:3">
      <c r="A121" t="s">
        <v>245</v>
      </c>
      <c r="B121" t="s">
        <v>350</v>
      </c>
      <c r="C121" s="29">
        <v>7</v>
      </c>
    </row>
    <row r="122" spans="1:3">
      <c r="A122" t="s">
        <v>245</v>
      </c>
      <c r="B122" t="s">
        <v>351</v>
      </c>
      <c r="C122" s="29">
        <v>7</v>
      </c>
    </row>
    <row r="123" spans="1:3">
      <c r="A123" t="s">
        <v>235</v>
      </c>
      <c r="B123" t="s">
        <v>352</v>
      </c>
      <c r="C123" s="29">
        <v>7</v>
      </c>
    </row>
    <row r="124" spans="1:3">
      <c r="A124" t="s">
        <v>235</v>
      </c>
      <c r="B124" t="s">
        <v>353</v>
      </c>
      <c r="C124" s="29">
        <v>7</v>
      </c>
    </row>
    <row r="125" spans="1:3">
      <c r="A125" t="s">
        <v>235</v>
      </c>
      <c r="B125" t="s">
        <v>354</v>
      </c>
      <c r="C125" s="29">
        <v>7</v>
      </c>
    </row>
    <row r="126" spans="1:3">
      <c r="A126" t="s">
        <v>245</v>
      </c>
      <c r="B126" t="s">
        <v>355</v>
      </c>
      <c r="C126" s="29">
        <v>7</v>
      </c>
    </row>
    <row r="127" spans="1:3">
      <c r="A127" t="s">
        <v>235</v>
      </c>
      <c r="B127" t="s">
        <v>161</v>
      </c>
      <c r="C127" s="29">
        <v>8</v>
      </c>
    </row>
    <row r="128" spans="1:3">
      <c r="A128" t="s">
        <v>235</v>
      </c>
      <c r="B128" t="s">
        <v>356</v>
      </c>
      <c r="C128" s="29">
        <v>8</v>
      </c>
    </row>
    <row r="129" spans="1:3">
      <c r="A129" t="s">
        <v>235</v>
      </c>
      <c r="B129" t="s">
        <v>357</v>
      </c>
      <c r="C129" s="29">
        <v>8</v>
      </c>
    </row>
    <row r="130" spans="1:3">
      <c r="A130" t="s">
        <v>235</v>
      </c>
      <c r="B130" t="s">
        <v>358</v>
      </c>
      <c r="C130" s="29">
        <v>8</v>
      </c>
    </row>
    <row r="131" spans="1:3">
      <c r="A131" t="s">
        <v>235</v>
      </c>
      <c r="B131" t="s">
        <v>359</v>
      </c>
      <c r="C131" s="29">
        <v>9</v>
      </c>
    </row>
    <row r="132" spans="1:3">
      <c r="A132" t="s">
        <v>235</v>
      </c>
      <c r="B132" t="s">
        <v>360</v>
      </c>
      <c r="C132" s="29">
        <v>9</v>
      </c>
    </row>
    <row r="133" spans="1:3">
      <c r="A133" t="s">
        <v>235</v>
      </c>
      <c r="B133" t="s">
        <v>165</v>
      </c>
      <c r="C133" s="29">
        <v>9</v>
      </c>
    </row>
    <row r="134" spans="1:3">
      <c r="A134" t="s">
        <v>235</v>
      </c>
      <c r="B134" t="s">
        <v>361</v>
      </c>
      <c r="C134" s="29">
        <v>9</v>
      </c>
    </row>
    <row r="135" spans="1:3">
      <c r="A135" t="s">
        <v>235</v>
      </c>
      <c r="B135" t="s">
        <v>362</v>
      </c>
      <c r="C135" s="29">
        <v>9</v>
      </c>
    </row>
    <row r="136" spans="1:3">
      <c r="A136" t="s">
        <v>235</v>
      </c>
      <c r="B136" t="s">
        <v>363</v>
      </c>
      <c r="C136" s="29">
        <v>9</v>
      </c>
    </row>
    <row r="137" spans="1:3">
      <c r="A137" t="s">
        <v>235</v>
      </c>
      <c r="B137" t="s">
        <v>364</v>
      </c>
      <c r="C137" s="29">
        <v>9</v>
      </c>
    </row>
    <row r="138" spans="1:3">
      <c r="A138" t="s">
        <v>235</v>
      </c>
      <c r="B138" t="s">
        <v>365</v>
      </c>
      <c r="C138" s="29">
        <v>9</v>
      </c>
    </row>
    <row r="139" spans="1:3">
      <c r="A139" t="s">
        <v>235</v>
      </c>
      <c r="B139" t="s">
        <v>366</v>
      </c>
      <c r="C139" s="29">
        <v>10</v>
      </c>
    </row>
    <row r="140" spans="1:3">
      <c r="A140" t="s">
        <v>235</v>
      </c>
      <c r="B140" t="s">
        <v>367</v>
      </c>
      <c r="C140" s="29">
        <v>10</v>
      </c>
    </row>
    <row r="141" spans="1:3">
      <c r="A141" t="s">
        <v>235</v>
      </c>
      <c r="B141" t="s">
        <v>368</v>
      </c>
      <c r="C141" s="29">
        <v>10</v>
      </c>
    </row>
    <row r="142" spans="1:3">
      <c r="A142" t="s">
        <v>245</v>
      </c>
      <c r="B142" t="s">
        <v>369</v>
      </c>
      <c r="C142" s="29">
        <v>10</v>
      </c>
    </row>
    <row r="143" spans="1:3">
      <c r="A143" t="s">
        <v>245</v>
      </c>
      <c r="B143" t="s">
        <v>370</v>
      </c>
      <c r="C143" s="29">
        <v>10</v>
      </c>
    </row>
    <row r="144" spans="1:3">
      <c r="A144" t="s">
        <v>235</v>
      </c>
      <c r="B144" t="s">
        <v>371</v>
      </c>
      <c r="C144" s="29">
        <v>10</v>
      </c>
    </row>
    <row r="145" spans="1:3">
      <c r="A145" t="s">
        <v>235</v>
      </c>
      <c r="B145" t="s">
        <v>372</v>
      </c>
      <c r="C145" s="29">
        <v>10</v>
      </c>
    </row>
    <row r="146" spans="1:3">
      <c r="A146" t="s">
        <v>235</v>
      </c>
      <c r="B146" t="s">
        <v>373</v>
      </c>
      <c r="C146" s="29">
        <v>10</v>
      </c>
    </row>
    <row r="147" spans="1:3">
      <c r="A147" t="s">
        <v>245</v>
      </c>
      <c r="B147" t="s">
        <v>374</v>
      </c>
      <c r="C147" s="29">
        <v>10</v>
      </c>
    </row>
    <row r="148" spans="1:3">
      <c r="A148" t="s">
        <v>245</v>
      </c>
      <c r="B148" t="s">
        <v>375</v>
      </c>
      <c r="C148" s="29">
        <v>10</v>
      </c>
    </row>
    <row r="149" spans="1:3">
      <c r="A149" t="s">
        <v>235</v>
      </c>
      <c r="B149" t="s">
        <v>376</v>
      </c>
      <c r="C149" s="29">
        <v>11</v>
      </c>
    </row>
    <row r="150" spans="1:3">
      <c r="A150" t="s">
        <v>235</v>
      </c>
      <c r="B150" t="s">
        <v>377</v>
      </c>
      <c r="C150" s="29">
        <v>11</v>
      </c>
    </row>
    <row r="151" spans="1:3">
      <c r="A151" t="s">
        <v>235</v>
      </c>
      <c r="B151" t="s">
        <v>378</v>
      </c>
      <c r="C151" s="29">
        <v>11</v>
      </c>
    </row>
    <row r="152" spans="1:3">
      <c r="A152" t="s">
        <v>245</v>
      </c>
      <c r="B152" t="s">
        <v>379</v>
      </c>
      <c r="C152" s="29">
        <v>11</v>
      </c>
    </row>
    <row r="153" spans="1:3">
      <c r="A153" t="s">
        <v>235</v>
      </c>
      <c r="B153" t="s">
        <v>380</v>
      </c>
      <c r="C153" s="29">
        <v>11</v>
      </c>
    </row>
    <row r="154" spans="1:3">
      <c r="A154" t="s">
        <v>235</v>
      </c>
      <c r="B154" t="s">
        <v>381</v>
      </c>
      <c r="C154" s="29">
        <v>11</v>
      </c>
    </row>
    <row r="155" spans="1:3">
      <c r="A155" t="s">
        <v>235</v>
      </c>
      <c r="B155" t="s">
        <v>382</v>
      </c>
      <c r="C155" s="29">
        <v>11</v>
      </c>
    </row>
    <row r="156" spans="1:3">
      <c r="A156" t="s">
        <v>245</v>
      </c>
      <c r="B156" t="s">
        <v>383</v>
      </c>
      <c r="C156" s="29">
        <v>11</v>
      </c>
    </row>
    <row r="157" spans="1:3">
      <c r="A157" t="s">
        <v>235</v>
      </c>
      <c r="B157" t="s">
        <v>384</v>
      </c>
      <c r="C157" s="29">
        <v>12</v>
      </c>
    </row>
    <row r="158" spans="1:3">
      <c r="A158" t="s">
        <v>235</v>
      </c>
      <c r="B158" t="s">
        <v>385</v>
      </c>
      <c r="C158" s="29">
        <v>12</v>
      </c>
    </row>
    <row r="159" spans="1:3">
      <c r="A159" t="s">
        <v>235</v>
      </c>
      <c r="B159" t="s">
        <v>386</v>
      </c>
      <c r="C159" s="29">
        <v>12</v>
      </c>
    </row>
    <row r="160" spans="1:3">
      <c r="A160" t="s">
        <v>235</v>
      </c>
      <c r="B160" t="s">
        <v>387</v>
      </c>
      <c r="C160" s="29">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A254" workbookViewId="0">
      <selection activeCell="W271" sqref="W271"/>
    </sheetView>
  </sheetViews>
  <sheetFormatPr baseColWidth="10" defaultColWidth="8.83203125" defaultRowHeight="12" x14ac:dyDescent="0"/>
  <cols>
    <col min="3" max="11" width="9.1640625" hidden="1" customWidth="1"/>
    <col min="14" max="16" width="9.1640625" hidden="1" customWidth="1"/>
  </cols>
  <sheetData>
    <row r="1" spans="1:24">
      <c r="A1" s="37"/>
      <c r="B1" s="38" t="s">
        <v>397</v>
      </c>
      <c r="C1" s="39"/>
      <c r="D1" s="39"/>
      <c r="E1" s="39"/>
      <c r="F1" s="39"/>
      <c r="G1" s="39"/>
      <c r="H1" s="39"/>
      <c r="I1" s="39"/>
      <c r="J1" s="39"/>
      <c r="K1" s="39"/>
      <c r="L1" s="37"/>
      <c r="M1" s="38" t="s">
        <v>397</v>
      </c>
      <c r="N1" s="37" t="s">
        <v>398</v>
      </c>
      <c r="O1" s="37" t="s">
        <v>398</v>
      </c>
      <c r="P1" s="37" t="s">
        <v>398</v>
      </c>
      <c r="Q1" s="40"/>
      <c r="R1" s="40"/>
      <c r="S1" s="40"/>
      <c r="T1" s="40"/>
      <c r="U1" s="40"/>
      <c r="V1" s="40"/>
      <c r="W1" s="40"/>
      <c r="X1" s="41"/>
    </row>
    <row r="2" spans="1:24">
      <c r="A2" s="37"/>
      <c r="B2" s="38" t="s">
        <v>399</v>
      </c>
      <c r="C2" s="39"/>
      <c r="D2" s="39"/>
      <c r="E2" s="39"/>
      <c r="F2" s="39"/>
      <c r="G2" s="39"/>
      <c r="H2" s="39"/>
      <c r="I2" s="39"/>
      <c r="J2" s="39"/>
      <c r="K2" s="39"/>
      <c r="L2" s="37"/>
      <c r="M2" s="38" t="s">
        <v>400</v>
      </c>
      <c r="N2" s="37"/>
      <c r="O2" s="37"/>
      <c r="P2" s="37"/>
      <c r="Q2" s="40"/>
      <c r="R2" s="40"/>
      <c r="S2" s="40"/>
      <c r="T2" s="40"/>
      <c r="U2" s="40"/>
      <c r="V2" s="40"/>
      <c r="W2" s="40"/>
      <c r="X2" s="42"/>
    </row>
    <row r="3" spans="1:24">
      <c r="A3" s="37"/>
      <c r="B3" s="38" t="s">
        <v>401</v>
      </c>
      <c r="C3" s="39"/>
      <c r="D3" s="39"/>
      <c r="E3" s="39"/>
      <c r="F3" s="39"/>
      <c r="G3" s="39"/>
      <c r="H3" s="39"/>
      <c r="I3" s="39"/>
      <c r="J3" s="39"/>
      <c r="K3" s="39"/>
      <c r="L3" s="37"/>
      <c r="M3" s="38" t="s">
        <v>402</v>
      </c>
      <c r="N3" s="37"/>
      <c r="O3" s="37"/>
      <c r="P3" s="37"/>
      <c r="Q3" s="40"/>
      <c r="R3" s="40"/>
      <c r="S3" s="40"/>
      <c r="T3" s="40"/>
      <c r="U3" s="40"/>
      <c r="V3" s="40"/>
      <c r="W3" s="40"/>
      <c r="X3" s="42"/>
    </row>
    <row r="4" spans="1:24">
      <c r="A4" s="37"/>
      <c r="B4" s="38" t="s">
        <v>403</v>
      </c>
      <c r="C4" s="39"/>
      <c r="D4" s="39"/>
      <c r="E4" s="39"/>
      <c r="F4" s="39"/>
      <c r="G4" s="39"/>
      <c r="H4" s="39"/>
      <c r="I4" s="39"/>
      <c r="J4" s="39"/>
      <c r="K4" s="39"/>
      <c r="L4" s="37"/>
      <c r="M4" s="38" t="s">
        <v>404</v>
      </c>
      <c r="N4" s="37"/>
      <c r="O4" s="37"/>
      <c r="P4" s="37"/>
      <c r="Q4" s="40"/>
      <c r="R4" s="40"/>
      <c r="S4" s="40"/>
      <c r="T4" s="40"/>
      <c r="U4" s="40"/>
      <c r="V4" s="40"/>
      <c r="W4" s="40"/>
      <c r="X4" s="42"/>
    </row>
    <row r="5" spans="1:24">
      <c r="A5" s="37"/>
      <c r="B5" s="38"/>
      <c r="C5" s="39"/>
      <c r="D5" s="39"/>
      <c r="E5" s="39"/>
      <c r="F5" s="39"/>
      <c r="G5" s="39"/>
      <c r="H5" s="39"/>
      <c r="I5" s="39"/>
      <c r="J5" s="39"/>
      <c r="K5" s="39"/>
      <c r="L5" s="37"/>
      <c r="M5" s="38"/>
      <c r="N5" s="37"/>
      <c r="O5" s="37"/>
      <c r="P5" s="37"/>
      <c r="Q5" s="40"/>
      <c r="R5" s="40"/>
      <c r="S5" s="40"/>
      <c r="T5" s="40"/>
      <c r="U5" s="40"/>
      <c r="V5" s="40"/>
      <c r="W5" s="40"/>
      <c r="X5" s="42"/>
    </row>
    <row r="6" spans="1:24">
      <c r="A6" s="37"/>
      <c r="B6" s="38"/>
      <c r="C6" s="39"/>
      <c r="D6" s="39"/>
      <c r="E6" s="39"/>
      <c r="F6" s="39"/>
      <c r="G6" s="39"/>
      <c r="H6" s="39"/>
      <c r="I6" s="39"/>
      <c r="J6" s="39"/>
      <c r="K6" s="39"/>
      <c r="L6" s="37"/>
      <c r="M6" s="38"/>
      <c r="N6" s="37"/>
      <c r="O6" s="37"/>
      <c r="P6" s="37"/>
      <c r="Q6" s="40"/>
      <c r="R6" s="40"/>
      <c r="S6" s="40"/>
      <c r="T6" s="40"/>
      <c r="U6" s="40"/>
      <c r="V6" s="40"/>
      <c r="W6" s="40"/>
      <c r="X6" s="42"/>
    </row>
    <row r="7" spans="1:24">
      <c r="A7" s="37"/>
      <c r="B7" s="38"/>
      <c r="C7" s="39"/>
      <c r="D7" s="39"/>
      <c r="E7" s="39"/>
      <c r="F7" s="39"/>
      <c r="G7" s="39"/>
      <c r="H7" s="39"/>
      <c r="I7" s="39"/>
      <c r="J7" s="39"/>
      <c r="K7" s="39"/>
      <c r="L7" s="37"/>
      <c r="M7" s="38"/>
      <c r="N7" s="37"/>
      <c r="O7" s="37"/>
      <c r="P7" s="37"/>
      <c r="Q7" s="40"/>
      <c r="R7" s="40"/>
      <c r="S7" s="40"/>
      <c r="T7" s="40"/>
      <c r="U7" s="40"/>
      <c r="V7" s="40"/>
      <c r="W7" s="40"/>
      <c r="X7" s="42"/>
    </row>
    <row r="8" spans="1:24">
      <c r="A8" s="37"/>
      <c r="B8" s="38"/>
      <c r="C8" s="39"/>
      <c r="D8" s="39"/>
      <c r="E8" s="39"/>
      <c r="F8" s="39"/>
      <c r="G8" s="39"/>
      <c r="H8" s="39"/>
      <c r="I8" s="39"/>
      <c r="J8" s="39"/>
      <c r="K8" s="39"/>
      <c r="L8" s="37"/>
      <c r="M8" s="38"/>
      <c r="N8" s="37"/>
      <c r="O8" s="37"/>
      <c r="P8" s="37"/>
      <c r="Q8" s="40"/>
      <c r="R8" s="40"/>
      <c r="S8" s="40"/>
      <c r="T8" s="40"/>
      <c r="U8" s="40"/>
      <c r="V8" s="40"/>
      <c r="W8" s="40"/>
      <c r="X8" s="42"/>
    </row>
    <row r="9" spans="1:24">
      <c r="A9" s="37"/>
      <c r="B9" s="38" t="str">
        <f>'[1]1828'!J9</f>
        <v>noon</v>
      </c>
      <c r="C9" s="39"/>
      <c r="D9" s="39"/>
      <c r="E9" s="39"/>
      <c r="F9" s="39"/>
      <c r="G9" s="39"/>
      <c r="H9" s="39"/>
      <c r="I9" s="39"/>
      <c r="J9" s="39"/>
      <c r="K9" s="39"/>
      <c r="L9" s="37"/>
      <c r="M9" s="38"/>
      <c r="N9" s="37"/>
      <c r="O9" s="37"/>
      <c r="P9" s="37"/>
      <c r="Q9" s="40"/>
      <c r="R9" s="40"/>
      <c r="S9" s="40"/>
      <c r="T9" s="40"/>
      <c r="U9" s="40"/>
      <c r="V9" s="40"/>
      <c r="W9" s="40"/>
      <c r="X9" s="42"/>
    </row>
    <row r="10" spans="1:24">
      <c r="A10" s="37" t="s">
        <v>405</v>
      </c>
      <c r="B10" s="38" t="str">
        <f>'[1]1828'!J10</f>
        <v>wind direction</v>
      </c>
      <c r="C10" s="39"/>
      <c r="D10" s="39"/>
      <c r="E10" s="39"/>
      <c r="F10" s="39"/>
      <c r="G10" s="39"/>
      <c r="H10" s="39"/>
      <c r="I10" s="39"/>
      <c r="J10" s="39"/>
      <c r="K10" s="39"/>
      <c r="L10" s="37" t="s">
        <v>406</v>
      </c>
      <c r="M10" s="38" t="str">
        <f>'[1]1828'!W10</f>
        <v>Magnetic variation</v>
      </c>
      <c r="N10" s="37" t="str">
        <f t="shared" ref="N10:N73" si="0">IF(M10&lt;0,"0W",M10)</f>
        <v>Magnetic variation</v>
      </c>
      <c r="O10" s="37" t="str">
        <f t="shared" ref="O10:O73" si="1">IF(N10=0,0,LEFT(N10,LEN(N10)-1))</f>
        <v>Magnetic variatio</v>
      </c>
      <c r="P10" s="37"/>
      <c r="Q10" s="40"/>
      <c r="R10" s="40"/>
      <c r="S10" s="40"/>
      <c r="T10" s="40"/>
      <c r="U10" s="40"/>
      <c r="V10" s="40"/>
      <c r="W10" s="40"/>
      <c r="X10" s="42" t="s">
        <v>407</v>
      </c>
    </row>
    <row r="11" spans="1:24" ht="14">
      <c r="A11" s="37">
        <v>1</v>
      </c>
      <c r="B11" s="38">
        <f>'1768'!J11</f>
        <v>0</v>
      </c>
      <c r="C11" s="39">
        <v>999</v>
      </c>
      <c r="D11" s="41" t="str">
        <f>IF(B11=0,"",IF(B11=Lookup!$K$7,Lookup!$L$7,IF(B11=Lookup!$K$8,Lookup!$L$8,IF(B11=Lookup!$K$9,Lookup!$L$9,IF(B11=Lookup!$K$10,Lookup!$L$10,IF(B11=Lookup!$K$11,Lookup!$L$11,999))))))</f>
        <v/>
      </c>
      <c r="E11" s="41" t="str">
        <f>IF(D11=999,IF(B11=Lookup!$K$12,Lookup!$L$12,IF(B11=Lookup!$K$13,Lookup!$L$13,IF(B11=Lookup!$K$14,Lookup!$L$14,IF(B11=Lookup!$K$15,Lookup!$L$15,IF(B11=Lookup!$K$16,Lookup!$L$16,999))))),"")</f>
        <v/>
      </c>
      <c r="F11" s="41" t="str">
        <f>IF(E11=999,IF(B11=Lookup!$K$17,Lookup!$L$17,IF(B11=Lookup!$K$18,Lookup!$L$18,IF(B11=Lookup!$K$19,Lookup!$L$19,IF(B11=Lookup!$K$20,Lookup!$L$20,IF(B11=Lookup!$K$21,Lookup!$L$21,999))))),"")</f>
        <v/>
      </c>
      <c r="G11" s="41" t="str">
        <f>IF(F11=999,IF(B11=Lookup!$K$22,Lookup!$L$22,IF(B11=Lookup!$K$23,Lookup!$L$23,IF(B11=Lookup!$K$24,Lookup!$L$24,IF(B11=Lookup!$K$25,Lookup!$L$25,IF(B11=Lookup!$K$26,Lookup!$L$26,999))))),"")</f>
        <v/>
      </c>
      <c r="H11" s="41" t="str">
        <f>IF(G11=999,IF(B11=Lookup!$K$27,Lookup!$L$27,IF(B11=Lookup!$K$28,Lookup!$L$28,IF(B11=Lookup!$K$29,Lookup!$L$29,IF(B11=Lookup!$K$30,Lookup!$L$30,IF(B11=Lookup!$K$31,Lookup!$L$31,999))))),"")</f>
        <v/>
      </c>
      <c r="I11" s="41" t="str">
        <f>IF(H11=999,IF(B11=Lookup!$K$32,Lookup!$L$32,IF(B11=Lookup!$K$33,Lookup!$L$33,IF(B11=Lookup!$K$34,Lookup!$L$34,IF(B11=Lookup!$K$35,Lookup!$L$35,IF(B11=Lookup!$K$36,Lookup!$L$36,999))))),"")</f>
        <v/>
      </c>
      <c r="J11" s="41" t="str">
        <f>IF(I11=999,IF(B11=Lookup!$K$37,Lookup!$L$37,IF(B11=Lookup!$K$38,Lookup!$L$38,IF(B11=Lookup!$K$39,Lookup!$L$7,""))),"")</f>
        <v/>
      </c>
      <c r="K11" s="41">
        <f t="shared" ref="K11:K74" si="2">MIN(C11:J11)</f>
        <v>999</v>
      </c>
      <c r="L11" s="37" t="str">
        <f>IF(K11=999,"",K11)</f>
        <v/>
      </c>
      <c r="M11" s="38">
        <f>'1768'!Z11</f>
        <v>0</v>
      </c>
      <c r="N11" s="37">
        <f t="shared" si="0"/>
        <v>0</v>
      </c>
      <c r="O11" s="37">
        <f t="shared" si="1"/>
        <v>0</v>
      </c>
      <c r="P11" s="37">
        <f t="shared" ref="P11:P74" si="3">K11+O11</f>
        <v>999</v>
      </c>
      <c r="Q11" s="40" t="str">
        <f>IF(P11&lt;=Lookup!$M$7,Lookup!$K$7,IF(P11&lt;=Lookup!$M$8,Lookup!$K$8,IF(P11&lt;=Lookup!$M$9,Lookup!$K$9,IF(P11&lt;=Lookup!$M$10,Lookup!$K$10,IF(P11&lt;=Lookup!$M$11,Lookup!$K$11,"")))))</f>
        <v/>
      </c>
      <c r="R11" s="40" t="str">
        <f>IF(P11&gt;Lookup!$M$11,IF(P11&lt;=Lookup!$M$12,Lookup!$K$12,IF(P11&lt;=Lookup!$M$13,Lookup!$K$13,IF(P11&lt;=Lookup!$M$14,Lookup!$K$14,IF(P11&lt;=Lookup!$M$15,Lookup!$K$15,IF(P11&lt;=Lookup!$M$16,Lookup!$K$16,""))))),"")</f>
        <v/>
      </c>
      <c r="S11" s="40" t="str">
        <f>IF(P11&gt;Lookup!$M$16,IF(P11&lt;=Lookup!$M$17,Lookup!$K$17,IF(P11&lt;=Lookup!$M$18,Lookup!$K$18,IF(P11&lt;=Lookup!$M$19,Lookup!$K$19,IF(P11&lt;=Lookup!$M$20,Lookup!$K$20,IF(P11&lt;=Lookup!$M$21,Lookup!$K$21,""))))),"")</f>
        <v/>
      </c>
      <c r="T11" s="40" t="str">
        <f>IF(P11&gt;Lookup!$M$21,IF(P11&lt;=Lookup!$M$22,Lookup!$K$22,IF(P11&lt;=Lookup!$M$23,Lookup!$K$23,IF(P11&lt;=Lookup!$M$24,Lookup!$K$24,IF(P11&lt;=Lookup!$M$25,Lookup!$K$25,IF(P11&lt;=Lookup!$M$26,Lookup!$K$26,""))))),"")</f>
        <v/>
      </c>
      <c r="U11" s="40" t="str">
        <f>IF(P11&gt;Lookup!$M$26,IF(P11&lt;=Lookup!$M$27,Lookup!$K$27,IF(P11&lt;=Lookup!$M$28,Lookup!$K$28,IF(P11&lt;=Lookup!$M$29,Lookup!$K$29,IF(P11&lt;=Lookup!$M$30,Lookup!$K$30,IF(P11&lt;=Lookup!$M$31,Lookup!$K$31,""))))),"")</f>
        <v/>
      </c>
      <c r="V11" s="40" t="str">
        <f>IF(P11&gt;Lookup!$M$31,IF(P11&lt;=Lookup!$M$32,Lookup!$K$32,IF(P11&lt;=Lookup!$M$33,Lookup!$K$33,IF(P11&lt;=Lookup!$M$34,Lookup!$K$34,IF(P11&lt;=Lookup!$M$35,Lookup!$K$35,IF(P11&lt;=Lookup!$M$36,Lookup!$K$36,""))))),"")</f>
        <v/>
      </c>
      <c r="W11" s="43" t="str">
        <f>IF(P11&gt;Lookup!$M$36,IF(P11&lt;=Lookup!$M$37,Lookup!$K$37,IF(P11&lt;=Lookup!$M$38,Lookup!$K$38,IF(P11&lt;Lookup!$M$39,Lookup!$K$39,IF(P11&lt;Lookup!$M$40,Lookup!$K$40,IF(P11&lt;Lookup!$M$41,Lookup!$K$41,IF(P11&lt;Lookup!$M$42,Lookup!$K$42,IF(P11&lt;Lookup!$M$43,Lookup!$K$43,IF(P11&lt;Lookup!$M$44,Lookup!$K$34,IF(B11=0,"",B11))))))))),"")</f>
        <v/>
      </c>
      <c r="X11" s="42" t="str">
        <f t="shared" ref="X11:X74" si="4" xml:space="preserve"> CONCATENATE(Q11,R11,S11,T11,U11,V11,W11)</f>
        <v/>
      </c>
    </row>
    <row r="12" spans="1:24" ht="14">
      <c r="A12" s="37">
        <v>2</v>
      </c>
      <c r="B12" s="38">
        <f>'1768'!J12</f>
        <v>0</v>
      </c>
      <c r="C12" s="39">
        <v>999</v>
      </c>
      <c r="D12" s="41" t="str">
        <f>IF(B12=0,"",IF(B12=Lookup!$K$7,Lookup!$L$7,IF(B12=Lookup!$K$8,Lookup!$L$8,IF(B12=Lookup!$K$9,Lookup!$L$9,IF(B12=Lookup!$K$10,Lookup!$L$10,IF(B12=Lookup!$K$11,Lookup!$L$11,999))))))</f>
        <v/>
      </c>
      <c r="E12" s="41" t="str">
        <f>IF(D12=999,IF(B12=Lookup!$K$12,Lookup!$L$12,IF(B12=Lookup!$K$13,Lookup!$L$13,IF(B12=Lookup!$K$14,Lookup!$L$14,IF(B12=Lookup!$K$15,Lookup!$L$15,IF(B12=Lookup!$K$16,Lookup!$L$16,999))))),"")</f>
        <v/>
      </c>
      <c r="F12" s="41" t="str">
        <f>IF(E12=999,IF(B12=Lookup!$K$17,Lookup!$L$17,IF(B12=Lookup!$K$18,Lookup!$L$18,IF(B12=Lookup!$K$19,Lookup!$L$19,IF(B12=Lookup!$K$20,Lookup!$L$20,IF(B12=Lookup!$K$21,Lookup!$L$21,999))))),"")</f>
        <v/>
      </c>
      <c r="G12" s="41" t="str">
        <f>IF(F12=999,IF(B12=Lookup!$K$22,Lookup!$L$22,IF(B12=Lookup!$K$23,Lookup!$L$23,IF(B12=Lookup!$K$24,Lookup!$L$24,IF(B12=Lookup!$K$25,Lookup!$L$25,IF(B12=Lookup!$K$26,Lookup!$L$26,999))))),"")</f>
        <v/>
      </c>
      <c r="H12" s="41" t="str">
        <f>IF(G12=999,IF(B12=Lookup!$K$27,Lookup!$L$27,IF(B12=Lookup!$K$28,Lookup!$L$28,IF(B12=Lookup!$K$29,Lookup!$L$29,IF(B12=Lookup!$K$30,Lookup!$L$30,IF(B12=Lookup!$K$31,Lookup!$L$31,999))))),"")</f>
        <v/>
      </c>
      <c r="I12" s="41" t="str">
        <f>IF(H12=999,IF(B12=Lookup!$K$32,Lookup!$L$32,IF(B12=Lookup!$K$33,Lookup!$L$33,IF(B12=Lookup!$K$34,Lookup!$L$34,IF(B12=Lookup!$K$35,Lookup!$L$35,IF(B12=Lookup!$K$36,Lookup!$L$36,999))))),"")</f>
        <v/>
      </c>
      <c r="J12" s="41" t="str">
        <f>IF(I12=999,IF(B12=Lookup!$K$37,Lookup!$L$37,IF(B12=Lookup!$K$38,Lookup!$L$38,IF(B12=Lookup!$K$39,Lookup!$L$7,""))),"")</f>
        <v/>
      </c>
      <c r="K12" s="41">
        <f t="shared" si="2"/>
        <v>999</v>
      </c>
      <c r="L12" s="37" t="str">
        <f t="shared" ref="L12:L75" si="5">IF(K12=999,"",K12)</f>
        <v/>
      </c>
      <c r="M12" s="38">
        <f>'1768'!Z12</f>
        <v>0</v>
      </c>
      <c r="N12" s="37">
        <f t="shared" si="0"/>
        <v>0</v>
      </c>
      <c r="O12" s="37">
        <f t="shared" si="1"/>
        <v>0</v>
      </c>
      <c r="P12" s="37">
        <f t="shared" si="3"/>
        <v>999</v>
      </c>
      <c r="Q12" s="40" t="str">
        <f>IF(P12&lt;=Lookup!$M$7,Lookup!$K$7,IF(P12&lt;=Lookup!$M$8,Lookup!$K$8,IF(P12&lt;=Lookup!$M$9,Lookup!$K$9,IF(P12&lt;=Lookup!$M$10,Lookup!$K$10,IF(P12&lt;=Lookup!$M$11,Lookup!$K$11,"")))))</f>
        <v/>
      </c>
      <c r="R12" s="40" t="str">
        <f>IF(P12&gt;Lookup!$M$11,IF(P12&lt;=Lookup!$M$12,Lookup!$K$12,IF(P12&lt;=Lookup!$M$13,Lookup!$K$13,IF(P12&lt;=Lookup!$M$14,Lookup!$K$14,IF(P12&lt;=Lookup!$M$15,Lookup!$K$15,IF(P12&lt;=Lookup!$M$16,Lookup!$K$16,""))))),"")</f>
        <v/>
      </c>
      <c r="S12" s="40" t="str">
        <f>IF(P12&gt;Lookup!$M$16,IF(P12&lt;=Lookup!$M$17,Lookup!$K$17,IF(P12&lt;=Lookup!$M$18,Lookup!$K$18,IF(P12&lt;=Lookup!$M$19,Lookup!$K$19,IF(P12&lt;=Lookup!$M$20,Lookup!$K$20,IF(P12&lt;=Lookup!$M$21,Lookup!$K$21,""))))),"")</f>
        <v/>
      </c>
      <c r="T12" s="40" t="str">
        <f>IF(P12&gt;Lookup!$M$21,IF(P12&lt;=Lookup!$M$22,Lookup!$K$22,IF(P12&lt;=Lookup!$M$23,Lookup!$K$23,IF(P12&lt;=Lookup!$M$24,Lookup!$K$24,IF(P12&lt;=Lookup!$M$25,Lookup!$K$25,IF(P12&lt;=Lookup!$M$26,Lookup!$K$26,""))))),"")</f>
        <v/>
      </c>
      <c r="U12" s="40" t="str">
        <f>IF(P12&gt;Lookup!$M$26,IF(P12&lt;=Lookup!$M$27,Lookup!$K$27,IF(P12&lt;=Lookup!$M$28,Lookup!$K$28,IF(P12&lt;=Lookup!$M$29,Lookup!$K$29,IF(P12&lt;=Lookup!$M$30,Lookup!$K$30,IF(P12&lt;=Lookup!$M$31,Lookup!$K$31,""))))),"")</f>
        <v/>
      </c>
      <c r="V12" s="40" t="str">
        <f>IF(P12&gt;Lookup!$M$31,IF(P12&lt;=Lookup!$M$32,Lookup!$K$32,IF(P12&lt;=Lookup!$M$33,Lookup!$K$33,IF(P12&lt;=Lookup!$M$34,Lookup!$K$34,IF(P12&lt;=Lookup!$M$35,Lookup!$K$35,IF(P12&lt;=Lookup!$M$36,Lookup!$K$36,""))))),"")</f>
        <v/>
      </c>
      <c r="W12" s="43" t="str">
        <f>IF(P12&gt;Lookup!$M$36,IF(P12&lt;=Lookup!$M$37,Lookup!$K$37,IF(P12&lt;=Lookup!$M$38,Lookup!$K$38,IF(P12&lt;Lookup!$M$39,Lookup!$K$39,IF(P12&lt;Lookup!$M$40,Lookup!$K$40,IF(P12&lt;Lookup!$M$41,Lookup!$K$41,IF(P12&lt;Lookup!$M$42,Lookup!$K$42,IF(P12&lt;Lookup!$M$43,Lookup!$K$43,IF(P12&lt;Lookup!$M$44,Lookup!$K$34,IF(B12=0,"",B12))))))))),"")</f>
        <v/>
      </c>
      <c r="X12" s="42" t="str">
        <f t="shared" si="4"/>
        <v/>
      </c>
    </row>
    <row r="13" spans="1:24" ht="14">
      <c r="A13" s="37">
        <v>3</v>
      </c>
      <c r="B13" s="38">
        <f>'1768'!J13</f>
        <v>0</v>
      </c>
      <c r="C13" s="39">
        <v>999</v>
      </c>
      <c r="D13" s="41" t="str">
        <f>IF(B13=0,"",IF(B13=Lookup!$K$7,Lookup!$L$7,IF(B13=Lookup!$K$8,Lookup!$L$8,IF(B13=Lookup!$K$9,Lookup!$L$9,IF(B13=Lookup!$K$10,Lookup!$L$10,IF(B13=Lookup!$K$11,Lookup!$L$11,999))))))</f>
        <v/>
      </c>
      <c r="E13" s="41" t="str">
        <f>IF(D13=999,IF(B13=Lookup!$K$12,Lookup!$L$12,IF(B13=Lookup!$K$13,Lookup!$L$13,IF(B13=Lookup!$K$14,Lookup!$L$14,IF(B13=Lookup!$K$15,Lookup!$L$15,IF(B13=Lookup!$K$16,Lookup!$L$16,999))))),"")</f>
        <v/>
      </c>
      <c r="F13" s="41" t="str">
        <f>IF(E13=999,IF(B13=Lookup!$K$17,Lookup!$L$17,IF(B13=Lookup!$K$18,Lookup!$L$18,IF(B13=Lookup!$K$19,Lookup!$L$19,IF(B13=Lookup!$K$20,Lookup!$L$20,IF(B13=Lookup!$K$21,Lookup!$L$21,999))))),"")</f>
        <v/>
      </c>
      <c r="G13" s="41" t="str">
        <f>IF(F13=999,IF(B13=Lookup!$K$22,Lookup!$L$22,IF(B13=Lookup!$K$23,Lookup!$L$23,IF(B13=Lookup!$K$24,Lookup!$L$24,IF(B13=Lookup!$K$25,Lookup!$L$25,IF(B13=Lookup!$K$26,Lookup!$L$26,999))))),"")</f>
        <v/>
      </c>
      <c r="H13" s="41" t="str">
        <f>IF(G13=999,IF(B13=Lookup!$K$27,Lookup!$L$27,IF(B13=Lookup!$K$28,Lookup!$L$28,IF(B13=Lookup!$K$29,Lookup!$L$29,IF(B13=Lookup!$K$30,Lookup!$L$30,IF(B13=Lookup!$K$31,Lookup!$L$31,999))))),"")</f>
        <v/>
      </c>
      <c r="I13" s="41" t="str">
        <f>IF(H13=999,IF(B13=Lookup!$K$32,Lookup!$L$32,IF(B13=Lookup!$K$33,Lookup!$L$33,IF(B13=Lookup!$K$34,Lookup!$L$34,IF(B13=Lookup!$K$35,Lookup!$L$35,IF(B13=Lookup!$K$36,Lookup!$L$36,999))))),"")</f>
        <v/>
      </c>
      <c r="J13" s="41" t="str">
        <f>IF(I13=999,IF(B13=Lookup!$K$37,Lookup!$L$37,IF(B13=Lookup!$K$38,Lookup!$L$38,IF(B13=Lookup!$K$39,Lookup!$L$7,""))),"")</f>
        <v/>
      </c>
      <c r="K13" s="41">
        <f t="shared" si="2"/>
        <v>999</v>
      </c>
      <c r="L13" s="37" t="str">
        <f t="shared" si="5"/>
        <v/>
      </c>
      <c r="M13" s="38">
        <f>'1768'!Z13</f>
        <v>0</v>
      </c>
      <c r="N13" s="37">
        <f t="shared" si="0"/>
        <v>0</v>
      </c>
      <c r="O13" s="37">
        <f t="shared" si="1"/>
        <v>0</v>
      </c>
      <c r="P13" s="37">
        <f t="shared" si="3"/>
        <v>999</v>
      </c>
      <c r="Q13" s="40" t="str">
        <f>IF(P13&lt;=Lookup!$M$7,Lookup!$K$7,IF(P13&lt;=Lookup!$M$8,Lookup!$K$8,IF(P13&lt;=Lookup!$M$9,Lookup!$K$9,IF(P13&lt;=Lookup!$M$10,Lookup!$K$10,IF(P13&lt;=Lookup!$M$11,Lookup!$K$11,"")))))</f>
        <v/>
      </c>
      <c r="R13" s="40" t="str">
        <f>IF(P13&gt;Lookup!$M$11,IF(P13&lt;=Lookup!$M$12,Lookup!$K$12,IF(P13&lt;=Lookup!$M$13,Lookup!$K$13,IF(P13&lt;=Lookup!$M$14,Lookup!$K$14,IF(P13&lt;=Lookup!$M$15,Lookup!$K$15,IF(P13&lt;=Lookup!$M$16,Lookup!$K$16,""))))),"")</f>
        <v/>
      </c>
      <c r="S13" s="40" t="str">
        <f>IF(P13&gt;Lookup!$M$16,IF(P13&lt;=Lookup!$M$17,Lookup!$K$17,IF(P13&lt;=Lookup!$M$18,Lookup!$K$18,IF(P13&lt;=Lookup!$M$19,Lookup!$K$19,IF(P13&lt;=Lookup!$M$20,Lookup!$K$20,IF(P13&lt;=Lookup!$M$21,Lookup!$K$21,""))))),"")</f>
        <v/>
      </c>
      <c r="T13" s="40" t="str">
        <f>IF(P13&gt;Lookup!$M$21,IF(P13&lt;=Lookup!$M$22,Lookup!$K$22,IF(P13&lt;=Lookup!$M$23,Lookup!$K$23,IF(P13&lt;=Lookup!$M$24,Lookup!$K$24,IF(P13&lt;=Lookup!$M$25,Lookup!$K$25,IF(P13&lt;=Lookup!$M$26,Lookup!$K$26,""))))),"")</f>
        <v/>
      </c>
      <c r="U13" s="40" t="str">
        <f>IF(P13&gt;Lookup!$M$26,IF(P13&lt;=Lookup!$M$27,Lookup!$K$27,IF(P13&lt;=Lookup!$M$28,Lookup!$K$28,IF(P13&lt;=Lookup!$M$29,Lookup!$K$29,IF(P13&lt;=Lookup!$M$30,Lookup!$K$30,IF(P13&lt;=Lookup!$M$31,Lookup!$K$31,""))))),"")</f>
        <v/>
      </c>
      <c r="V13" s="40" t="str">
        <f>IF(P13&gt;Lookup!$M$31,IF(P13&lt;=Lookup!$M$32,Lookup!$K$32,IF(P13&lt;=Lookup!$M$33,Lookup!$K$33,IF(P13&lt;=Lookup!$M$34,Lookup!$K$34,IF(P13&lt;=Lookup!$M$35,Lookup!$K$35,IF(P13&lt;=Lookup!$M$36,Lookup!$K$36,""))))),"")</f>
        <v/>
      </c>
      <c r="W13" s="43" t="str">
        <f>IF(P13&gt;Lookup!$M$36,IF(P13&lt;=Lookup!$M$37,Lookup!$K$37,IF(P13&lt;=Lookup!$M$38,Lookup!$K$38,IF(P13&lt;Lookup!$M$39,Lookup!$K$39,IF(P13&lt;Lookup!$M$40,Lookup!$K$40,IF(P13&lt;Lookup!$M$41,Lookup!$K$41,IF(P13&lt;Lookup!$M$42,Lookup!$K$42,IF(P13&lt;Lookup!$M$43,Lookup!$K$43,IF(P13&lt;Lookup!$M$44,Lookup!$K$34,IF(B13=0,"",B13))))))))),"")</f>
        <v/>
      </c>
      <c r="X13" s="42" t="str">
        <f t="shared" si="4"/>
        <v/>
      </c>
    </row>
    <row r="14" spans="1:24" ht="14">
      <c r="A14" s="37">
        <v>4</v>
      </c>
      <c r="B14" s="38">
        <f>'1768'!J14</f>
        <v>0</v>
      </c>
      <c r="C14" s="39">
        <v>999</v>
      </c>
      <c r="D14" s="41" t="str">
        <f>IF(B14=0,"",IF(B14=Lookup!$K$7,Lookup!$L$7,IF(B14=Lookup!$K$8,Lookup!$L$8,IF(B14=Lookup!$K$9,Lookup!$L$9,IF(B14=Lookup!$K$10,Lookup!$L$10,IF(B14=Lookup!$K$11,Lookup!$L$11,999))))))</f>
        <v/>
      </c>
      <c r="E14" s="41" t="str">
        <f>IF(D14=999,IF(B14=Lookup!$K$12,Lookup!$L$12,IF(B14=Lookup!$K$13,Lookup!$L$13,IF(B14=Lookup!$K$14,Lookup!$L$14,IF(B14=Lookup!$K$15,Lookup!$L$15,IF(B14=Lookup!$K$16,Lookup!$L$16,999))))),"")</f>
        <v/>
      </c>
      <c r="F14" s="41" t="str">
        <f>IF(E14=999,IF(B14=Lookup!$K$17,Lookup!$L$17,IF(B14=Lookup!$K$18,Lookup!$L$18,IF(B14=Lookup!$K$19,Lookup!$L$19,IF(B14=Lookup!$K$20,Lookup!$L$20,IF(B14=Lookup!$K$21,Lookup!$L$21,999))))),"")</f>
        <v/>
      </c>
      <c r="G14" s="41" t="str">
        <f>IF(F14=999,IF(B14=Lookup!$K$22,Lookup!$L$22,IF(B14=Lookup!$K$23,Lookup!$L$23,IF(B14=Lookup!$K$24,Lookup!$L$24,IF(B14=Lookup!$K$25,Lookup!$L$25,IF(B14=Lookup!$K$26,Lookup!$L$26,999))))),"")</f>
        <v/>
      </c>
      <c r="H14" s="41" t="str">
        <f>IF(G14=999,IF(B14=Lookup!$K$27,Lookup!$L$27,IF(B14=Lookup!$K$28,Lookup!$L$28,IF(B14=Lookup!$K$29,Lookup!$L$29,IF(B14=Lookup!$K$30,Lookup!$L$30,IF(B14=Lookup!$K$31,Lookup!$L$31,999))))),"")</f>
        <v/>
      </c>
      <c r="I14" s="41" t="str">
        <f>IF(H14=999,IF(B14=Lookup!$K$32,Lookup!$L$32,IF(B14=Lookup!$K$33,Lookup!$L$33,IF(B14=Lookup!$K$34,Lookup!$L$34,IF(B14=Lookup!$K$35,Lookup!$L$35,IF(B14=Lookup!$K$36,Lookup!$L$36,999))))),"")</f>
        <v/>
      </c>
      <c r="J14" s="41" t="str">
        <f>IF(I14=999,IF(B14=Lookup!$K$37,Lookup!$L$37,IF(B14=Lookup!$K$38,Lookup!$L$38,IF(B14=Lookup!$K$39,Lookup!$L$7,""))),"")</f>
        <v/>
      </c>
      <c r="K14" s="41">
        <f t="shared" si="2"/>
        <v>999</v>
      </c>
      <c r="L14" s="37" t="str">
        <f t="shared" si="5"/>
        <v/>
      </c>
      <c r="M14" s="38">
        <f>'1768'!Z14</f>
        <v>0</v>
      </c>
      <c r="N14" s="37">
        <f t="shared" si="0"/>
        <v>0</v>
      </c>
      <c r="O14" s="37">
        <f t="shared" si="1"/>
        <v>0</v>
      </c>
      <c r="P14" s="37">
        <f t="shared" si="3"/>
        <v>999</v>
      </c>
      <c r="Q14" s="40" t="str">
        <f>IF(P14&lt;=Lookup!$M$7,Lookup!$K$7,IF(P14&lt;=Lookup!$M$8,Lookup!$K$8,IF(P14&lt;=Lookup!$M$9,Lookup!$K$9,IF(P14&lt;=Lookup!$M$10,Lookup!$K$10,IF(P14&lt;=Lookup!$M$11,Lookup!$K$11,"")))))</f>
        <v/>
      </c>
      <c r="R14" s="40" t="str">
        <f>IF(P14&gt;Lookup!$M$11,IF(P14&lt;=Lookup!$M$12,Lookup!$K$12,IF(P14&lt;=Lookup!$M$13,Lookup!$K$13,IF(P14&lt;=Lookup!$M$14,Lookup!$K$14,IF(P14&lt;=Lookup!$M$15,Lookup!$K$15,IF(P14&lt;=Lookup!$M$16,Lookup!$K$16,""))))),"")</f>
        <v/>
      </c>
      <c r="S14" s="40" t="str">
        <f>IF(P14&gt;Lookup!$M$16,IF(P14&lt;=Lookup!$M$17,Lookup!$K$17,IF(P14&lt;=Lookup!$M$18,Lookup!$K$18,IF(P14&lt;=Lookup!$M$19,Lookup!$K$19,IF(P14&lt;=Lookup!$M$20,Lookup!$K$20,IF(P14&lt;=Lookup!$M$21,Lookup!$K$21,""))))),"")</f>
        <v/>
      </c>
      <c r="T14" s="40" t="str">
        <f>IF(P14&gt;Lookup!$M$21,IF(P14&lt;=Lookup!$M$22,Lookup!$K$22,IF(P14&lt;=Lookup!$M$23,Lookup!$K$23,IF(P14&lt;=Lookup!$M$24,Lookup!$K$24,IF(P14&lt;=Lookup!$M$25,Lookup!$K$25,IF(P14&lt;=Lookup!$M$26,Lookup!$K$26,""))))),"")</f>
        <v/>
      </c>
      <c r="U14" s="40" t="str">
        <f>IF(P14&gt;Lookup!$M$26,IF(P14&lt;=Lookup!$M$27,Lookup!$K$27,IF(P14&lt;=Lookup!$M$28,Lookup!$K$28,IF(P14&lt;=Lookup!$M$29,Lookup!$K$29,IF(P14&lt;=Lookup!$M$30,Lookup!$K$30,IF(P14&lt;=Lookup!$M$31,Lookup!$K$31,""))))),"")</f>
        <v/>
      </c>
      <c r="V14" s="40" t="str">
        <f>IF(P14&gt;Lookup!$M$31,IF(P14&lt;=Lookup!$M$32,Lookup!$K$32,IF(P14&lt;=Lookup!$M$33,Lookup!$K$33,IF(P14&lt;=Lookup!$M$34,Lookup!$K$34,IF(P14&lt;=Lookup!$M$35,Lookup!$K$35,IF(P14&lt;=Lookup!$M$36,Lookup!$K$36,""))))),"")</f>
        <v/>
      </c>
      <c r="W14" s="43" t="str">
        <f>IF(P14&gt;Lookup!$M$36,IF(P14&lt;=Lookup!$M$37,Lookup!$K$37,IF(P14&lt;=Lookup!$M$38,Lookup!$K$38,IF(P14&lt;Lookup!$M$39,Lookup!$K$39,IF(P14&lt;Lookup!$M$40,Lookup!$K$40,IF(P14&lt;Lookup!$M$41,Lookup!$K$41,IF(P14&lt;Lookup!$M$42,Lookup!$K$42,IF(P14&lt;Lookup!$M$43,Lookup!$K$43,IF(P14&lt;Lookup!$M$44,Lookup!$K$34,IF(B14=0,"",B14))))))))),"")</f>
        <v/>
      </c>
      <c r="X14" s="42" t="str">
        <f t="shared" si="4"/>
        <v/>
      </c>
    </row>
    <row r="15" spans="1:24" ht="14">
      <c r="A15" s="37">
        <v>5</v>
      </c>
      <c r="B15" s="38">
        <f>'1768'!J15</f>
        <v>0</v>
      </c>
      <c r="C15" s="39">
        <v>999</v>
      </c>
      <c r="D15" s="41" t="str">
        <f>IF(B15=0,"",IF(B15=Lookup!$K$7,Lookup!$L$7,IF(B15=Lookup!$K$8,Lookup!$L$8,IF(B15=Lookup!$K$9,Lookup!$L$9,IF(B15=Lookup!$K$10,Lookup!$L$10,IF(B15=Lookup!$K$11,Lookup!$L$11,999))))))</f>
        <v/>
      </c>
      <c r="E15" s="41" t="str">
        <f>IF(D15=999,IF(B15=Lookup!$K$12,Lookup!$L$12,IF(B15=Lookup!$K$13,Lookup!$L$13,IF(B15=Lookup!$K$14,Lookup!$L$14,IF(B15=Lookup!$K$15,Lookup!$L$15,IF(B15=Lookup!$K$16,Lookup!$L$16,999))))),"")</f>
        <v/>
      </c>
      <c r="F15" s="41" t="str">
        <f>IF(E15=999,IF(B15=Lookup!$K$17,Lookup!$L$17,IF(B15=Lookup!$K$18,Lookup!$L$18,IF(B15=Lookup!$K$19,Lookup!$L$19,IF(B15=Lookup!$K$20,Lookup!$L$20,IF(B15=Lookup!$K$21,Lookup!$L$21,999))))),"")</f>
        <v/>
      </c>
      <c r="G15" s="41" t="str">
        <f>IF(F15=999,IF(B15=Lookup!$K$22,Lookup!$L$22,IF(B15=Lookup!$K$23,Lookup!$L$23,IF(B15=Lookup!$K$24,Lookup!$L$24,IF(B15=Lookup!$K$25,Lookup!$L$25,IF(B15=Lookup!$K$26,Lookup!$L$26,999))))),"")</f>
        <v/>
      </c>
      <c r="H15" s="41" t="str">
        <f>IF(G15=999,IF(B15=Lookup!$K$27,Lookup!$L$27,IF(B15=Lookup!$K$28,Lookup!$L$28,IF(B15=Lookup!$K$29,Lookup!$L$29,IF(B15=Lookup!$K$30,Lookup!$L$30,IF(B15=Lookup!$K$31,Lookup!$L$31,999))))),"")</f>
        <v/>
      </c>
      <c r="I15" s="41" t="str">
        <f>IF(H15=999,IF(B15=Lookup!$K$32,Lookup!$L$32,IF(B15=Lookup!$K$33,Lookup!$L$33,IF(B15=Lookup!$K$34,Lookup!$L$34,IF(B15=Lookup!$K$35,Lookup!$L$35,IF(B15=Lookup!$K$36,Lookup!$L$36,999))))),"")</f>
        <v/>
      </c>
      <c r="J15" s="41" t="str">
        <f>IF(I15=999,IF(B15=Lookup!$K$37,Lookup!$L$37,IF(B15=Lookup!$K$38,Lookup!$L$38,IF(B15=Lookup!$K$39,Lookup!$L$7,""))),"")</f>
        <v/>
      </c>
      <c r="K15" s="41">
        <f t="shared" si="2"/>
        <v>999</v>
      </c>
      <c r="L15" s="37" t="str">
        <f t="shared" si="5"/>
        <v/>
      </c>
      <c r="M15" s="38">
        <f>'1768'!Z15</f>
        <v>0</v>
      </c>
      <c r="N15" s="37">
        <f t="shared" si="0"/>
        <v>0</v>
      </c>
      <c r="O15" s="37">
        <f t="shared" si="1"/>
        <v>0</v>
      </c>
      <c r="P15" s="37">
        <f t="shared" si="3"/>
        <v>999</v>
      </c>
      <c r="Q15" s="40" t="str">
        <f>IF(P15&lt;=Lookup!$M$7,Lookup!$K$7,IF(P15&lt;=Lookup!$M$8,Lookup!$K$8,IF(P15&lt;=Lookup!$M$9,Lookup!$K$9,IF(P15&lt;=Lookup!$M$10,Lookup!$K$10,IF(P15&lt;=Lookup!$M$11,Lookup!$K$11,"")))))</f>
        <v/>
      </c>
      <c r="R15" s="40" t="str">
        <f>IF(P15&gt;Lookup!$M$11,IF(P15&lt;=Lookup!$M$12,Lookup!$K$12,IF(P15&lt;=Lookup!$M$13,Lookup!$K$13,IF(P15&lt;=Lookup!$M$14,Lookup!$K$14,IF(P15&lt;=Lookup!$M$15,Lookup!$K$15,IF(P15&lt;=Lookup!$M$16,Lookup!$K$16,""))))),"")</f>
        <v/>
      </c>
      <c r="S15" s="40" t="str">
        <f>IF(P15&gt;Lookup!$M$16,IF(P15&lt;=Lookup!$M$17,Lookup!$K$17,IF(P15&lt;=Lookup!$M$18,Lookup!$K$18,IF(P15&lt;=Lookup!$M$19,Lookup!$K$19,IF(P15&lt;=Lookup!$M$20,Lookup!$K$20,IF(P15&lt;=Lookup!$M$21,Lookup!$K$21,""))))),"")</f>
        <v/>
      </c>
      <c r="T15" s="40" t="str">
        <f>IF(P15&gt;Lookup!$M$21,IF(P15&lt;=Lookup!$M$22,Lookup!$K$22,IF(P15&lt;=Lookup!$M$23,Lookup!$K$23,IF(P15&lt;=Lookup!$M$24,Lookup!$K$24,IF(P15&lt;=Lookup!$M$25,Lookup!$K$25,IF(P15&lt;=Lookup!$M$26,Lookup!$K$26,""))))),"")</f>
        <v/>
      </c>
      <c r="U15" s="40" t="str">
        <f>IF(P15&gt;Lookup!$M$26,IF(P15&lt;=Lookup!$M$27,Lookup!$K$27,IF(P15&lt;=Lookup!$M$28,Lookup!$K$28,IF(P15&lt;=Lookup!$M$29,Lookup!$K$29,IF(P15&lt;=Lookup!$M$30,Lookup!$K$30,IF(P15&lt;=Lookup!$M$31,Lookup!$K$31,""))))),"")</f>
        <v/>
      </c>
      <c r="V15" s="40" t="str">
        <f>IF(P15&gt;Lookup!$M$31,IF(P15&lt;=Lookup!$M$32,Lookup!$K$32,IF(P15&lt;=Lookup!$M$33,Lookup!$K$33,IF(P15&lt;=Lookup!$M$34,Lookup!$K$34,IF(P15&lt;=Lookup!$M$35,Lookup!$K$35,IF(P15&lt;=Lookup!$M$36,Lookup!$K$36,""))))),"")</f>
        <v/>
      </c>
      <c r="W15" s="43" t="str">
        <f>IF(P15&gt;Lookup!$M$36,IF(P15&lt;=Lookup!$M$37,Lookup!$K$37,IF(P15&lt;=Lookup!$M$38,Lookup!$K$38,IF(P15&lt;Lookup!$M$39,Lookup!$K$39,IF(P15&lt;Lookup!$M$40,Lookup!$K$40,IF(P15&lt;Lookup!$M$41,Lookup!$K$41,IF(P15&lt;Lookup!$M$42,Lookup!$K$42,IF(P15&lt;Lookup!$M$43,Lookup!$K$43,IF(P15&lt;Lookup!$M$44,Lookup!$K$34,IF(B15=0,"",B15))))))))),"")</f>
        <v/>
      </c>
      <c r="X15" s="42" t="str">
        <f t="shared" si="4"/>
        <v/>
      </c>
    </row>
    <row r="16" spans="1:24" ht="14">
      <c r="A16" s="37">
        <v>6</v>
      </c>
      <c r="B16" s="38">
        <f>'1768'!J16</f>
        <v>0</v>
      </c>
      <c r="C16" s="39">
        <v>999</v>
      </c>
      <c r="D16" s="41" t="str">
        <f>IF(B16=0,"",IF(B16=Lookup!$K$7,Lookup!$L$7,IF(B16=Lookup!$K$8,Lookup!$L$8,IF(B16=Lookup!$K$9,Lookup!$L$9,IF(B16=Lookup!$K$10,Lookup!$L$10,IF(B16=Lookup!$K$11,Lookup!$L$11,999))))))</f>
        <v/>
      </c>
      <c r="E16" s="41" t="str">
        <f>IF(D16=999,IF(B16=Lookup!$K$12,Lookup!$L$12,IF(B16=Lookup!$K$13,Lookup!$L$13,IF(B16=Lookup!$K$14,Lookup!$L$14,IF(B16=Lookup!$K$15,Lookup!$L$15,IF(B16=Lookup!$K$16,Lookup!$L$16,999))))),"")</f>
        <v/>
      </c>
      <c r="F16" s="41" t="str">
        <f>IF(E16=999,IF(B16=Lookup!$K$17,Lookup!$L$17,IF(B16=Lookup!$K$18,Lookup!$L$18,IF(B16=Lookup!$K$19,Lookup!$L$19,IF(B16=Lookup!$K$20,Lookup!$L$20,IF(B16=Lookup!$K$21,Lookup!$L$21,999))))),"")</f>
        <v/>
      </c>
      <c r="G16" s="41" t="str">
        <f>IF(F16=999,IF(B16=Lookup!$K$22,Lookup!$L$22,IF(B16=Lookup!$K$23,Lookup!$L$23,IF(B16=Lookup!$K$24,Lookup!$L$24,IF(B16=Lookup!$K$25,Lookup!$L$25,IF(B16=Lookup!$K$26,Lookup!$L$26,999))))),"")</f>
        <v/>
      </c>
      <c r="H16" s="41" t="str">
        <f>IF(G16=999,IF(B16=Lookup!$K$27,Lookup!$L$27,IF(B16=Lookup!$K$28,Lookup!$L$28,IF(B16=Lookup!$K$29,Lookup!$L$29,IF(B16=Lookup!$K$30,Lookup!$L$30,IF(B16=Lookup!$K$31,Lookup!$L$31,999))))),"")</f>
        <v/>
      </c>
      <c r="I16" s="41" t="str">
        <f>IF(H16=999,IF(B16=Lookup!$K$32,Lookup!$L$32,IF(B16=Lookup!$K$33,Lookup!$L$33,IF(B16=Lookup!$K$34,Lookup!$L$34,IF(B16=Lookup!$K$35,Lookup!$L$35,IF(B16=Lookup!$K$36,Lookup!$L$36,999))))),"")</f>
        <v/>
      </c>
      <c r="J16" s="41" t="str">
        <f>IF(I16=999,IF(B16=Lookup!$K$37,Lookup!$L$37,IF(B16=Lookup!$K$38,Lookup!$L$38,IF(B16=Lookup!$K$39,Lookup!$L$7,""))),"")</f>
        <v/>
      </c>
      <c r="K16" s="41">
        <f t="shared" si="2"/>
        <v>999</v>
      </c>
      <c r="L16" s="37" t="str">
        <f t="shared" si="5"/>
        <v/>
      </c>
      <c r="M16" s="38">
        <f>'1768'!Z16</f>
        <v>0</v>
      </c>
      <c r="N16" s="37">
        <f t="shared" si="0"/>
        <v>0</v>
      </c>
      <c r="O16" s="37">
        <f t="shared" si="1"/>
        <v>0</v>
      </c>
      <c r="P16" s="37">
        <f t="shared" si="3"/>
        <v>999</v>
      </c>
      <c r="Q16" s="40" t="str">
        <f>IF(P16&lt;=Lookup!$M$7,Lookup!$K$7,IF(P16&lt;=Lookup!$M$8,Lookup!$K$8,IF(P16&lt;=Lookup!$M$9,Lookup!$K$9,IF(P16&lt;=Lookup!$M$10,Lookup!$K$10,IF(P16&lt;=Lookup!$M$11,Lookup!$K$11,"")))))</f>
        <v/>
      </c>
      <c r="R16" s="40" t="str">
        <f>IF(P16&gt;Lookup!$M$11,IF(P16&lt;=Lookup!$M$12,Lookup!$K$12,IF(P16&lt;=Lookup!$M$13,Lookup!$K$13,IF(P16&lt;=Lookup!$M$14,Lookup!$K$14,IF(P16&lt;=Lookup!$M$15,Lookup!$K$15,IF(P16&lt;=Lookup!$M$16,Lookup!$K$16,""))))),"")</f>
        <v/>
      </c>
      <c r="S16" s="40" t="str">
        <f>IF(P16&gt;Lookup!$M$16,IF(P16&lt;=Lookup!$M$17,Lookup!$K$17,IF(P16&lt;=Lookup!$M$18,Lookup!$K$18,IF(P16&lt;=Lookup!$M$19,Lookup!$K$19,IF(P16&lt;=Lookup!$M$20,Lookup!$K$20,IF(P16&lt;=Lookup!$M$21,Lookup!$K$21,""))))),"")</f>
        <v/>
      </c>
      <c r="T16" s="40" t="str">
        <f>IF(P16&gt;Lookup!$M$21,IF(P16&lt;=Lookup!$M$22,Lookup!$K$22,IF(P16&lt;=Lookup!$M$23,Lookup!$K$23,IF(P16&lt;=Lookup!$M$24,Lookup!$K$24,IF(P16&lt;=Lookup!$M$25,Lookup!$K$25,IF(P16&lt;=Lookup!$M$26,Lookup!$K$26,""))))),"")</f>
        <v/>
      </c>
      <c r="U16" s="40" t="str">
        <f>IF(P16&gt;Lookup!$M$26,IF(P16&lt;=Lookup!$M$27,Lookup!$K$27,IF(P16&lt;=Lookup!$M$28,Lookup!$K$28,IF(P16&lt;=Lookup!$M$29,Lookup!$K$29,IF(P16&lt;=Lookup!$M$30,Lookup!$K$30,IF(P16&lt;=Lookup!$M$31,Lookup!$K$31,""))))),"")</f>
        <v/>
      </c>
      <c r="V16" s="40" t="str">
        <f>IF(P16&gt;Lookup!$M$31,IF(P16&lt;=Lookup!$M$32,Lookup!$K$32,IF(P16&lt;=Lookup!$M$33,Lookup!$K$33,IF(P16&lt;=Lookup!$M$34,Lookup!$K$34,IF(P16&lt;=Lookup!$M$35,Lookup!$K$35,IF(P16&lt;=Lookup!$M$36,Lookup!$K$36,""))))),"")</f>
        <v/>
      </c>
      <c r="W16" s="43" t="str">
        <f>IF(P16&gt;Lookup!$M$36,IF(P16&lt;=Lookup!$M$37,Lookup!$K$37,IF(P16&lt;=Lookup!$M$38,Lookup!$K$38,IF(P16&lt;Lookup!$M$39,Lookup!$K$39,IF(P16&lt;Lookup!$M$40,Lookup!$K$40,IF(P16&lt;Lookup!$M$41,Lookup!$K$41,IF(P16&lt;Lookup!$M$42,Lookup!$K$42,IF(P16&lt;Lookup!$M$43,Lookup!$K$43,IF(P16&lt;Lookup!$M$44,Lookup!$K$34,IF(B16=0,"",B16))))))))),"")</f>
        <v/>
      </c>
      <c r="X16" s="42" t="str">
        <f t="shared" si="4"/>
        <v/>
      </c>
    </row>
    <row r="17" spans="1:24" ht="14">
      <c r="A17" s="37">
        <v>7</v>
      </c>
      <c r="B17" s="38">
        <f>'1768'!J17</f>
        <v>0</v>
      </c>
      <c r="C17" s="39">
        <v>999</v>
      </c>
      <c r="D17" s="41" t="str">
        <f>IF(B17=0,"",IF(B17=Lookup!$K$7,Lookup!$L$7,IF(B17=Lookup!$K$8,Lookup!$L$8,IF(B17=Lookup!$K$9,Lookup!$L$9,IF(B17=Lookup!$K$10,Lookup!$L$10,IF(B17=Lookup!$K$11,Lookup!$L$11,999))))))</f>
        <v/>
      </c>
      <c r="E17" s="41" t="str">
        <f>IF(D17=999,IF(B17=Lookup!$K$12,Lookup!$L$12,IF(B17=Lookup!$K$13,Lookup!$L$13,IF(B17=Lookup!$K$14,Lookup!$L$14,IF(B17=Lookup!$K$15,Lookup!$L$15,IF(B17=Lookup!$K$16,Lookup!$L$16,999))))),"")</f>
        <v/>
      </c>
      <c r="F17" s="41" t="str">
        <f>IF(E17=999,IF(B17=Lookup!$K$17,Lookup!$L$17,IF(B17=Lookup!$K$18,Lookup!$L$18,IF(B17=Lookup!$K$19,Lookup!$L$19,IF(B17=Lookup!$K$20,Lookup!$L$20,IF(B17=Lookup!$K$21,Lookup!$L$21,999))))),"")</f>
        <v/>
      </c>
      <c r="G17" s="41" t="str">
        <f>IF(F17=999,IF(B17=Lookup!$K$22,Lookup!$L$22,IF(B17=Lookup!$K$23,Lookup!$L$23,IF(B17=Lookup!$K$24,Lookup!$L$24,IF(B17=Lookup!$K$25,Lookup!$L$25,IF(B17=Lookup!$K$26,Lookup!$L$26,999))))),"")</f>
        <v/>
      </c>
      <c r="H17" s="41" t="str">
        <f>IF(G17=999,IF(B17=Lookup!$K$27,Lookup!$L$27,IF(B17=Lookup!$K$28,Lookup!$L$28,IF(B17=Lookup!$K$29,Lookup!$L$29,IF(B17=Lookup!$K$30,Lookup!$L$30,IF(B17=Lookup!$K$31,Lookup!$L$31,999))))),"")</f>
        <v/>
      </c>
      <c r="I17" s="41" t="str">
        <f>IF(H17=999,IF(B17=Lookup!$K$32,Lookup!$L$32,IF(B17=Lookup!$K$33,Lookup!$L$33,IF(B17=Lookup!$K$34,Lookup!$L$34,IF(B17=Lookup!$K$35,Lookup!$L$35,IF(B17=Lookup!$K$36,Lookup!$L$36,999))))),"")</f>
        <v/>
      </c>
      <c r="J17" s="41" t="str">
        <f>IF(I17=999,IF(B17=Lookup!$K$37,Lookup!$L$37,IF(B17=Lookup!$K$38,Lookup!$L$38,IF(B17=Lookup!$K$39,Lookup!$L$7,""))),"")</f>
        <v/>
      </c>
      <c r="K17" s="41">
        <f t="shared" si="2"/>
        <v>999</v>
      </c>
      <c r="L17" s="37" t="str">
        <f t="shared" si="5"/>
        <v/>
      </c>
      <c r="M17" s="38">
        <f>'1768'!Z17</f>
        <v>0</v>
      </c>
      <c r="N17" s="37">
        <f t="shared" si="0"/>
        <v>0</v>
      </c>
      <c r="O17" s="37">
        <f t="shared" si="1"/>
        <v>0</v>
      </c>
      <c r="P17" s="37">
        <f t="shared" si="3"/>
        <v>999</v>
      </c>
      <c r="Q17" s="40" t="str">
        <f>IF(P17&lt;=Lookup!$M$7,Lookup!$K$7,IF(P17&lt;=Lookup!$M$8,Lookup!$K$8,IF(P17&lt;=Lookup!$M$9,Lookup!$K$9,IF(P17&lt;=Lookup!$M$10,Lookup!$K$10,IF(P17&lt;=Lookup!$M$11,Lookup!$K$11,"")))))</f>
        <v/>
      </c>
      <c r="R17" s="40" t="str">
        <f>IF(P17&gt;Lookup!$M$11,IF(P17&lt;=Lookup!$M$12,Lookup!$K$12,IF(P17&lt;=Lookup!$M$13,Lookup!$K$13,IF(P17&lt;=Lookup!$M$14,Lookup!$K$14,IF(P17&lt;=Lookup!$M$15,Lookup!$K$15,IF(P17&lt;=Lookup!$M$16,Lookup!$K$16,""))))),"")</f>
        <v/>
      </c>
      <c r="S17" s="40" t="str">
        <f>IF(P17&gt;Lookup!$M$16,IF(P17&lt;=Lookup!$M$17,Lookup!$K$17,IF(P17&lt;=Lookup!$M$18,Lookup!$K$18,IF(P17&lt;=Lookup!$M$19,Lookup!$K$19,IF(P17&lt;=Lookup!$M$20,Lookup!$K$20,IF(P17&lt;=Lookup!$M$21,Lookup!$K$21,""))))),"")</f>
        <v/>
      </c>
      <c r="T17" s="40" t="str">
        <f>IF(P17&gt;Lookup!$M$21,IF(P17&lt;=Lookup!$M$22,Lookup!$K$22,IF(P17&lt;=Lookup!$M$23,Lookup!$K$23,IF(P17&lt;=Lookup!$M$24,Lookup!$K$24,IF(P17&lt;=Lookup!$M$25,Lookup!$K$25,IF(P17&lt;=Lookup!$M$26,Lookup!$K$26,""))))),"")</f>
        <v/>
      </c>
      <c r="U17" s="40" t="str">
        <f>IF(P17&gt;Lookup!$M$26,IF(P17&lt;=Lookup!$M$27,Lookup!$K$27,IF(P17&lt;=Lookup!$M$28,Lookup!$K$28,IF(P17&lt;=Lookup!$M$29,Lookup!$K$29,IF(P17&lt;=Lookup!$M$30,Lookup!$K$30,IF(P17&lt;=Lookup!$M$31,Lookup!$K$31,""))))),"")</f>
        <v/>
      </c>
      <c r="V17" s="40" t="str">
        <f>IF(P17&gt;Lookup!$M$31,IF(P17&lt;=Lookup!$M$32,Lookup!$K$32,IF(P17&lt;=Lookup!$M$33,Lookup!$K$33,IF(P17&lt;=Lookup!$M$34,Lookup!$K$34,IF(P17&lt;=Lookup!$M$35,Lookup!$K$35,IF(P17&lt;=Lookup!$M$36,Lookup!$K$36,""))))),"")</f>
        <v/>
      </c>
      <c r="W17" s="43" t="str">
        <f>IF(P17&gt;Lookup!$M$36,IF(P17&lt;=Lookup!$M$37,Lookup!$K$37,IF(P17&lt;=Lookup!$M$38,Lookup!$K$38,IF(P17&lt;Lookup!$M$39,Lookup!$K$39,IF(P17&lt;Lookup!$M$40,Lookup!$K$40,IF(P17&lt;Lookup!$M$41,Lookup!$K$41,IF(P17&lt;Lookup!$M$42,Lookup!$K$42,IF(P17&lt;Lookup!$M$43,Lookup!$K$43,IF(P17&lt;Lookup!$M$44,Lookup!$K$34,IF(B17=0,"",B17))))))))),"")</f>
        <v/>
      </c>
      <c r="X17" s="42" t="str">
        <f t="shared" si="4"/>
        <v/>
      </c>
    </row>
    <row r="18" spans="1:24" ht="14">
      <c r="A18" s="37">
        <v>8</v>
      </c>
      <c r="B18" s="38">
        <f>'1768'!J18</f>
        <v>0</v>
      </c>
      <c r="C18" s="39">
        <v>999</v>
      </c>
      <c r="D18" s="41" t="str">
        <f>IF(B18=0,"",IF(B18=Lookup!$K$7,Lookup!$L$7,IF(B18=Lookup!$K$8,Lookup!$L$8,IF(B18=Lookup!$K$9,Lookup!$L$9,IF(B18=Lookup!$K$10,Lookup!$L$10,IF(B18=Lookup!$K$11,Lookup!$L$11,999))))))</f>
        <v/>
      </c>
      <c r="E18" s="41" t="str">
        <f>IF(D18=999,IF(B18=Lookup!$K$12,Lookup!$L$12,IF(B18=Lookup!$K$13,Lookup!$L$13,IF(B18=Lookup!$K$14,Lookup!$L$14,IF(B18=Lookup!$K$15,Lookup!$L$15,IF(B18=Lookup!$K$16,Lookup!$L$16,999))))),"")</f>
        <v/>
      </c>
      <c r="F18" s="41" t="str">
        <f>IF(E18=999,IF(B18=Lookup!$K$17,Lookup!$L$17,IF(B18=Lookup!$K$18,Lookup!$L$18,IF(B18=Lookup!$K$19,Lookup!$L$19,IF(B18=Lookup!$K$20,Lookup!$L$20,IF(B18=Lookup!$K$21,Lookup!$L$21,999))))),"")</f>
        <v/>
      </c>
      <c r="G18" s="41" t="str">
        <f>IF(F18=999,IF(B18=Lookup!$K$22,Lookup!$L$22,IF(B18=Lookup!$K$23,Lookup!$L$23,IF(B18=Lookup!$K$24,Lookup!$L$24,IF(B18=Lookup!$K$25,Lookup!$L$25,IF(B18=Lookup!$K$26,Lookup!$L$26,999))))),"")</f>
        <v/>
      </c>
      <c r="H18" s="41" t="str">
        <f>IF(G18=999,IF(B18=Lookup!$K$27,Lookup!$L$27,IF(B18=Lookup!$K$28,Lookup!$L$28,IF(B18=Lookup!$K$29,Lookup!$L$29,IF(B18=Lookup!$K$30,Lookup!$L$30,IF(B18=Lookup!$K$31,Lookup!$L$31,999))))),"")</f>
        <v/>
      </c>
      <c r="I18" s="41" t="str">
        <f>IF(H18=999,IF(B18=Lookup!$K$32,Lookup!$L$32,IF(B18=Lookup!$K$33,Lookup!$L$33,IF(B18=Lookup!$K$34,Lookup!$L$34,IF(B18=Lookup!$K$35,Lookup!$L$35,IF(B18=Lookup!$K$36,Lookup!$L$36,999))))),"")</f>
        <v/>
      </c>
      <c r="J18" s="41" t="str">
        <f>IF(I18=999,IF(B18=Lookup!$K$37,Lookup!$L$37,IF(B18=Lookup!$K$38,Lookup!$L$38,IF(B18=Lookup!$K$39,Lookup!$L$7,""))),"")</f>
        <v/>
      </c>
      <c r="K18" s="41">
        <f t="shared" si="2"/>
        <v>999</v>
      </c>
      <c r="L18" s="37" t="str">
        <f t="shared" si="5"/>
        <v/>
      </c>
      <c r="M18" s="38">
        <f>'1768'!Z18</f>
        <v>0</v>
      </c>
      <c r="N18" s="37">
        <f t="shared" si="0"/>
        <v>0</v>
      </c>
      <c r="O18" s="37">
        <f t="shared" si="1"/>
        <v>0</v>
      </c>
      <c r="P18" s="37">
        <f t="shared" si="3"/>
        <v>999</v>
      </c>
      <c r="Q18" s="40" t="str">
        <f>IF(P18&lt;=Lookup!$M$7,Lookup!$K$7,IF(P18&lt;=Lookup!$M$8,Lookup!$K$8,IF(P18&lt;=Lookup!$M$9,Lookup!$K$9,IF(P18&lt;=Lookup!$M$10,Lookup!$K$10,IF(P18&lt;=Lookup!$M$11,Lookup!$K$11,"")))))</f>
        <v/>
      </c>
      <c r="R18" s="40" t="str">
        <f>IF(P18&gt;Lookup!$M$11,IF(P18&lt;=Lookup!$M$12,Lookup!$K$12,IF(P18&lt;=Lookup!$M$13,Lookup!$K$13,IF(P18&lt;=Lookup!$M$14,Lookup!$K$14,IF(P18&lt;=Lookup!$M$15,Lookup!$K$15,IF(P18&lt;=Lookup!$M$16,Lookup!$K$16,""))))),"")</f>
        <v/>
      </c>
      <c r="S18" s="40" t="str">
        <f>IF(P18&gt;Lookup!$M$16,IF(P18&lt;=Lookup!$M$17,Lookup!$K$17,IF(P18&lt;=Lookup!$M$18,Lookup!$K$18,IF(P18&lt;=Lookup!$M$19,Lookup!$K$19,IF(P18&lt;=Lookup!$M$20,Lookup!$K$20,IF(P18&lt;=Lookup!$M$21,Lookup!$K$21,""))))),"")</f>
        <v/>
      </c>
      <c r="T18" s="40" t="str">
        <f>IF(P18&gt;Lookup!$M$21,IF(P18&lt;=Lookup!$M$22,Lookup!$K$22,IF(P18&lt;=Lookup!$M$23,Lookup!$K$23,IF(P18&lt;=Lookup!$M$24,Lookup!$K$24,IF(P18&lt;=Lookup!$M$25,Lookup!$K$25,IF(P18&lt;=Lookup!$M$26,Lookup!$K$26,""))))),"")</f>
        <v/>
      </c>
      <c r="U18" s="40" t="str">
        <f>IF(P18&gt;Lookup!$M$26,IF(P18&lt;=Lookup!$M$27,Lookup!$K$27,IF(P18&lt;=Lookup!$M$28,Lookup!$K$28,IF(P18&lt;=Lookup!$M$29,Lookup!$K$29,IF(P18&lt;=Lookup!$M$30,Lookup!$K$30,IF(P18&lt;=Lookup!$M$31,Lookup!$K$31,""))))),"")</f>
        <v/>
      </c>
      <c r="V18" s="40" t="str">
        <f>IF(P18&gt;Lookup!$M$31,IF(P18&lt;=Lookup!$M$32,Lookup!$K$32,IF(P18&lt;=Lookup!$M$33,Lookup!$K$33,IF(P18&lt;=Lookup!$M$34,Lookup!$K$34,IF(P18&lt;=Lookup!$M$35,Lookup!$K$35,IF(P18&lt;=Lookup!$M$36,Lookup!$K$36,""))))),"")</f>
        <v/>
      </c>
      <c r="W18" s="43" t="str">
        <f>IF(P18&gt;Lookup!$M$36,IF(P18&lt;=Lookup!$M$37,Lookup!$K$37,IF(P18&lt;=Lookup!$M$38,Lookup!$K$38,IF(P18&lt;Lookup!$M$39,Lookup!$K$39,IF(P18&lt;Lookup!$M$40,Lookup!$K$40,IF(P18&lt;Lookup!$M$41,Lookup!$K$41,IF(P18&lt;Lookup!$M$42,Lookup!$K$42,IF(P18&lt;Lookup!$M$43,Lookup!$K$43,IF(P18&lt;Lookup!$M$44,Lookup!$K$34,IF(B18=0,"",B18))))))))),"")</f>
        <v/>
      </c>
      <c r="X18" s="42" t="str">
        <f t="shared" si="4"/>
        <v/>
      </c>
    </row>
    <row r="19" spans="1:24" ht="14">
      <c r="A19" s="37">
        <v>9</v>
      </c>
      <c r="B19" s="38">
        <f>'1768'!J19</f>
        <v>0</v>
      </c>
      <c r="C19" s="39">
        <v>999</v>
      </c>
      <c r="D19" s="41" t="str">
        <f>IF(B19=0,"",IF(B19=Lookup!$K$7,Lookup!$L$7,IF(B19=Lookup!$K$8,Lookup!$L$8,IF(B19=Lookup!$K$9,Lookup!$L$9,IF(B19=Lookup!$K$10,Lookup!$L$10,IF(B19=Lookup!$K$11,Lookup!$L$11,999))))))</f>
        <v/>
      </c>
      <c r="E19" s="41" t="str">
        <f>IF(D19=999,IF(B19=Lookup!$K$12,Lookup!$L$12,IF(B19=Lookup!$K$13,Lookup!$L$13,IF(B19=Lookup!$K$14,Lookup!$L$14,IF(B19=Lookup!$K$15,Lookup!$L$15,IF(B19=Lookup!$K$16,Lookup!$L$16,999))))),"")</f>
        <v/>
      </c>
      <c r="F19" s="41" t="str">
        <f>IF(E19=999,IF(B19=Lookup!$K$17,Lookup!$L$17,IF(B19=Lookup!$K$18,Lookup!$L$18,IF(B19=Lookup!$K$19,Lookup!$L$19,IF(B19=Lookup!$K$20,Lookup!$L$20,IF(B19=Lookup!$K$21,Lookup!$L$21,999))))),"")</f>
        <v/>
      </c>
      <c r="G19" s="41" t="str">
        <f>IF(F19=999,IF(B19=Lookup!$K$22,Lookup!$L$22,IF(B19=Lookup!$K$23,Lookup!$L$23,IF(B19=Lookup!$K$24,Lookup!$L$24,IF(B19=Lookup!$K$25,Lookup!$L$25,IF(B19=Lookup!$K$26,Lookup!$L$26,999))))),"")</f>
        <v/>
      </c>
      <c r="H19" s="41" t="str">
        <f>IF(G19=999,IF(B19=Lookup!$K$27,Lookup!$L$27,IF(B19=Lookup!$K$28,Lookup!$L$28,IF(B19=Lookup!$K$29,Lookup!$L$29,IF(B19=Lookup!$K$30,Lookup!$L$30,IF(B19=Lookup!$K$31,Lookup!$L$31,999))))),"")</f>
        <v/>
      </c>
      <c r="I19" s="41" t="str">
        <f>IF(H19=999,IF(B19=Lookup!$K$32,Lookup!$L$32,IF(B19=Lookup!$K$33,Lookup!$L$33,IF(B19=Lookup!$K$34,Lookup!$L$34,IF(B19=Lookup!$K$35,Lookup!$L$35,IF(B19=Lookup!$K$36,Lookup!$L$36,999))))),"")</f>
        <v/>
      </c>
      <c r="J19" s="41" t="str">
        <f>IF(I19=999,IF(B19=Lookup!$K$37,Lookup!$L$37,IF(B19=Lookup!$K$38,Lookup!$L$38,IF(B19=Lookup!$K$39,Lookup!$L$7,""))),"")</f>
        <v/>
      </c>
      <c r="K19" s="41">
        <f t="shared" si="2"/>
        <v>999</v>
      </c>
      <c r="L19" s="37" t="str">
        <f t="shared" si="5"/>
        <v/>
      </c>
      <c r="M19" s="38">
        <f>'1768'!Z19</f>
        <v>0</v>
      </c>
      <c r="N19" s="37">
        <f t="shared" si="0"/>
        <v>0</v>
      </c>
      <c r="O19" s="37">
        <f t="shared" si="1"/>
        <v>0</v>
      </c>
      <c r="P19" s="37">
        <f t="shared" si="3"/>
        <v>999</v>
      </c>
      <c r="Q19" s="40" t="str">
        <f>IF(P19&lt;=Lookup!$M$7,Lookup!$K$7,IF(P19&lt;=Lookup!$M$8,Lookup!$K$8,IF(P19&lt;=Lookup!$M$9,Lookup!$K$9,IF(P19&lt;=Lookup!$M$10,Lookup!$K$10,IF(P19&lt;=Lookup!$M$11,Lookup!$K$11,"")))))</f>
        <v/>
      </c>
      <c r="R19" s="40" t="str">
        <f>IF(P19&gt;Lookup!$M$11,IF(P19&lt;=Lookup!$M$12,Lookup!$K$12,IF(P19&lt;=Lookup!$M$13,Lookup!$K$13,IF(P19&lt;=Lookup!$M$14,Lookup!$K$14,IF(P19&lt;=Lookup!$M$15,Lookup!$K$15,IF(P19&lt;=Lookup!$M$16,Lookup!$K$16,""))))),"")</f>
        <v/>
      </c>
      <c r="S19" s="40" t="str">
        <f>IF(P19&gt;Lookup!$M$16,IF(P19&lt;=Lookup!$M$17,Lookup!$K$17,IF(P19&lt;=Lookup!$M$18,Lookup!$K$18,IF(P19&lt;=Lookup!$M$19,Lookup!$K$19,IF(P19&lt;=Lookup!$M$20,Lookup!$K$20,IF(P19&lt;=Lookup!$M$21,Lookup!$K$21,""))))),"")</f>
        <v/>
      </c>
      <c r="T19" s="40" t="str">
        <f>IF(P19&gt;Lookup!$M$21,IF(P19&lt;=Lookup!$M$22,Lookup!$K$22,IF(P19&lt;=Lookup!$M$23,Lookup!$K$23,IF(P19&lt;=Lookup!$M$24,Lookup!$K$24,IF(P19&lt;=Lookup!$M$25,Lookup!$K$25,IF(P19&lt;=Lookup!$M$26,Lookup!$K$26,""))))),"")</f>
        <v/>
      </c>
      <c r="U19" s="40" t="str">
        <f>IF(P19&gt;Lookup!$M$26,IF(P19&lt;=Lookup!$M$27,Lookup!$K$27,IF(P19&lt;=Lookup!$M$28,Lookup!$K$28,IF(P19&lt;=Lookup!$M$29,Lookup!$K$29,IF(P19&lt;=Lookup!$M$30,Lookup!$K$30,IF(P19&lt;=Lookup!$M$31,Lookup!$K$31,""))))),"")</f>
        <v/>
      </c>
      <c r="V19" s="40" t="str">
        <f>IF(P19&gt;Lookup!$M$31,IF(P19&lt;=Lookup!$M$32,Lookup!$K$32,IF(P19&lt;=Lookup!$M$33,Lookup!$K$33,IF(P19&lt;=Lookup!$M$34,Lookup!$K$34,IF(P19&lt;=Lookup!$M$35,Lookup!$K$35,IF(P19&lt;=Lookup!$M$36,Lookup!$K$36,""))))),"")</f>
        <v/>
      </c>
      <c r="W19" s="43" t="str">
        <f>IF(P19&gt;Lookup!$M$36,IF(P19&lt;=Lookup!$M$37,Lookup!$K$37,IF(P19&lt;=Lookup!$M$38,Lookup!$K$38,IF(P19&lt;Lookup!$M$39,Lookup!$K$39,IF(P19&lt;Lookup!$M$40,Lookup!$K$40,IF(P19&lt;Lookup!$M$41,Lookup!$K$41,IF(P19&lt;Lookup!$M$42,Lookup!$K$42,IF(P19&lt;Lookup!$M$43,Lookup!$K$43,IF(P19&lt;Lookup!$M$44,Lookup!$K$34,IF(B19=0,"",B19))))))))),"")</f>
        <v/>
      </c>
      <c r="X19" s="42" t="str">
        <f t="shared" si="4"/>
        <v/>
      </c>
    </row>
    <row r="20" spans="1:24" ht="14">
      <c r="A20" s="37">
        <v>10</v>
      </c>
      <c r="B20" s="38">
        <f>'1768'!J20</f>
        <v>0</v>
      </c>
      <c r="C20" s="39">
        <v>999</v>
      </c>
      <c r="D20" s="41" t="str">
        <f>IF(B20=0,"",IF(B20=Lookup!$K$7,Lookup!$L$7,IF(B20=Lookup!$K$8,Lookup!$L$8,IF(B20=Lookup!$K$9,Lookup!$L$9,IF(B20=Lookup!$K$10,Lookup!$L$10,IF(B20=Lookup!$K$11,Lookup!$L$11,999))))))</f>
        <v/>
      </c>
      <c r="E20" s="41" t="str">
        <f>IF(D20=999,IF(B20=Lookup!$K$12,Lookup!$L$12,IF(B20=Lookup!$K$13,Lookup!$L$13,IF(B20=Lookup!$K$14,Lookup!$L$14,IF(B20=Lookup!$K$15,Lookup!$L$15,IF(B20=Lookup!$K$16,Lookup!$L$16,999))))),"")</f>
        <v/>
      </c>
      <c r="F20" s="41" t="str">
        <f>IF(E20=999,IF(B20=Lookup!$K$17,Lookup!$L$17,IF(B20=Lookup!$K$18,Lookup!$L$18,IF(B20=Lookup!$K$19,Lookup!$L$19,IF(B20=Lookup!$K$20,Lookup!$L$20,IF(B20=Lookup!$K$21,Lookup!$L$21,999))))),"")</f>
        <v/>
      </c>
      <c r="G20" s="41" t="str">
        <f>IF(F20=999,IF(B20=Lookup!$K$22,Lookup!$L$22,IF(B20=Lookup!$K$23,Lookup!$L$23,IF(B20=Lookup!$K$24,Lookup!$L$24,IF(B20=Lookup!$K$25,Lookup!$L$25,IF(B20=Lookup!$K$26,Lookup!$L$26,999))))),"")</f>
        <v/>
      </c>
      <c r="H20" s="41" t="str">
        <f>IF(G20=999,IF(B20=Lookup!$K$27,Lookup!$L$27,IF(B20=Lookup!$K$28,Lookup!$L$28,IF(B20=Lookup!$K$29,Lookup!$L$29,IF(B20=Lookup!$K$30,Lookup!$L$30,IF(B20=Lookup!$K$31,Lookup!$L$31,999))))),"")</f>
        <v/>
      </c>
      <c r="I20" s="41" t="str">
        <f>IF(H20=999,IF(B20=Lookup!$K$32,Lookup!$L$32,IF(B20=Lookup!$K$33,Lookup!$L$33,IF(B20=Lookup!$K$34,Lookup!$L$34,IF(B20=Lookup!$K$35,Lookup!$L$35,IF(B20=Lookup!$K$36,Lookup!$L$36,999))))),"")</f>
        <v/>
      </c>
      <c r="J20" s="41" t="str">
        <f>IF(I20=999,IF(B20=Lookup!$K$37,Lookup!$L$37,IF(B20=Lookup!$K$38,Lookup!$L$38,IF(B20=Lookup!$K$39,Lookup!$L$7,""))),"")</f>
        <v/>
      </c>
      <c r="K20" s="41">
        <f t="shared" si="2"/>
        <v>999</v>
      </c>
      <c r="L20" s="37" t="str">
        <f t="shared" si="5"/>
        <v/>
      </c>
      <c r="M20" s="38">
        <f>'1768'!Z20</f>
        <v>0</v>
      </c>
      <c r="N20" s="37">
        <f t="shared" si="0"/>
        <v>0</v>
      </c>
      <c r="O20" s="37">
        <f t="shared" si="1"/>
        <v>0</v>
      </c>
      <c r="P20" s="37">
        <f t="shared" si="3"/>
        <v>999</v>
      </c>
      <c r="Q20" s="40" t="str">
        <f>IF(P20&lt;=Lookup!$M$7,Lookup!$K$7,IF(P20&lt;=Lookup!$M$8,Lookup!$K$8,IF(P20&lt;=Lookup!$M$9,Lookup!$K$9,IF(P20&lt;=Lookup!$M$10,Lookup!$K$10,IF(P20&lt;=Lookup!$M$11,Lookup!$K$11,"")))))</f>
        <v/>
      </c>
      <c r="R20" s="40" t="str">
        <f>IF(P20&gt;Lookup!$M$11,IF(P20&lt;=Lookup!$M$12,Lookup!$K$12,IF(P20&lt;=Lookup!$M$13,Lookup!$K$13,IF(P20&lt;=Lookup!$M$14,Lookup!$K$14,IF(P20&lt;=Lookup!$M$15,Lookup!$K$15,IF(P20&lt;=Lookup!$M$16,Lookup!$K$16,""))))),"")</f>
        <v/>
      </c>
      <c r="S20" s="40" t="str">
        <f>IF(P20&gt;Lookup!$M$16,IF(P20&lt;=Lookup!$M$17,Lookup!$K$17,IF(P20&lt;=Lookup!$M$18,Lookup!$K$18,IF(P20&lt;=Lookup!$M$19,Lookup!$K$19,IF(P20&lt;=Lookup!$M$20,Lookup!$K$20,IF(P20&lt;=Lookup!$M$21,Lookup!$K$21,""))))),"")</f>
        <v/>
      </c>
      <c r="T20" s="40" t="str">
        <f>IF(P20&gt;Lookup!$M$21,IF(P20&lt;=Lookup!$M$22,Lookup!$K$22,IF(P20&lt;=Lookup!$M$23,Lookup!$K$23,IF(P20&lt;=Lookup!$M$24,Lookup!$K$24,IF(P20&lt;=Lookup!$M$25,Lookup!$K$25,IF(P20&lt;=Lookup!$M$26,Lookup!$K$26,""))))),"")</f>
        <v/>
      </c>
      <c r="U20" s="40" t="str">
        <f>IF(P20&gt;Lookup!$M$26,IF(P20&lt;=Lookup!$M$27,Lookup!$K$27,IF(P20&lt;=Lookup!$M$28,Lookup!$K$28,IF(P20&lt;=Lookup!$M$29,Lookup!$K$29,IF(P20&lt;=Lookup!$M$30,Lookup!$K$30,IF(P20&lt;=Lookup!$M$31,Lookup!$K$31,""))))),"")</f>
        <v/>
      </c>
      <c r="V20" s="40" t="str">
        <f>IF(P20&gt;Lookup!$M$31,IF(P20&lt;=Lookup!$M$32,Lookup!$K$32,IF(P20&lt;=Lookup!$M$33,Lookup!$K$33,IF(P20&lt;=Lookup!$M$34,Lookup!$K$34,IF(P20&lt;=Lookup!$M$35,Lookup!$K$35,IF(P20&lt;=Lookup!$M$36,Lookup!$K$36,""))))),"")</f>
        <v/>
      </c>
      <c r="W20" s="43" t="str">
        <f>IF(P20&gt;Lookup!$M$36,IF(P20&lt;=Lookup!$M$37,Lookup!$K$37,IF(P20&lt;=Lookup!$M$38,Lookup!$K$38,IF(P20&lt;Lookup!$M$39,Lookup!$K$39,IF(P20&lt;Lookup!$M$40,Lookup!$K$40,IF(P20&lt;Lookup!$M$41,Lookup!$K$41,IF(P20&lt;Lookup!$M$42,Lookup!$K$42,IF(P20&lt;Lookup!$M$43,Lookup!$K$43,IF(P20&lt;Lookup!$M$44,Lookup!$K$34,IF(B20=0,"",B20))))))))),"")</f>
        <v/>
      </c>
      <c r="X20" s="42" t="str">
        <f t="shared" si="4"/>
        <v/>
      </c>
    </row>
    <row r="21" spans="1:24" ht="14">
      <c r="A21" s="37">
        <v>11</v>
      </c>
      <c r="B21" s="38">
        <f>'1768'!J21</f>
        <v>0</v>
      </c>
      <c r="C21" s="39">
        <v>999</v>
      </c>
      <c r="D21" s="41" t="str">
        <f>IF(B21=0,"",IF(B21=Lookup!$K$7,Lookup!$L$7,IF(B21=Lookup!$K$8,Lookup!$L$8,IF(B21=Lookup!$K$9,Lookup!$L$9,IF(B21=Lookup!$K$10,Lookup!$L$10,IF(B21=Lookup!$K$11,Lookup!$L$11,999))))))</f>
        <v/>
      </c>
      <c r="E21" s="41" t="str">
        <f>IF(D21=999,IF(B21=Lookup!$K$12,Lookup!$L$12,IF(B21=Lookup!$K$13,Lookup!$L$13,IF(B21=Lookup!$K$14,Lookup!$L$14,IF(B21=Lookup!$K$15,Lookup!$L$15,IF(B21=Lookup!$K$16,Lookup!$L$16,999))))),"")</f>
        <v/>
      </c>
      <c r="F21" s="41" t="str">
        <f>IF(E21=999,IF(B21=Lookup!$K$17,Lookup!$L$17,IF(B21=Lookup!$K$18,Lookup!$L$18,IF(B21=Lookup!$K$19,Lookup!$L$19,IF(B21=Lookup!$K$20,Lookup!$L$20,IF(B21=Lookup!$K$21,Lookup!$L$21,999))))),"")</f>
        <v/>
      </c>
      <c r="G21" s="41" t="str">
        <f>IF(F21=999,IF(B21=Lookup!$K$22,Lookup!$L$22,IF(B21=Lookup!$K$23,Lookup!$L$23,IF(B21=Lookup!$K$24,Lookup!$L$24,IF(B21=Lookup!$K$25,Lookup!$L$25,IF(B21=Lookup!$K$26,Lookup!$L$26,999))))),"")</f>
        <v/>
      </c>
      <c r="H21" s="41" t="str">
        <f>IF(G21=999,IF(B21=Lookup!$K$27,Lookup!$L$27,IF(B21=Lookup!$K$28,Lookup!$L$28,IF(B21=Lookup!$K$29,Lookup!$L$29,IF(B21=Lookup!$K$30,Lookup!$L$30,IF(B21=Lookup!$K$31,Lookup!$L$31,999))))),"")</f>
        <v/>
      </c>
      <c r="I21" s="41" t="str">
        <f>IF(H21=999,IF(B21=Lookup!$K$32,Lookup!$L$32,IF(B21=Lookup!$K$33,Lookup!$L$33,IF(B21=Lookup!$K$34,Lookup!$L$34,IF(B21=Lookup!$K$35,Lookup!$L$35,IF(B21=Lookup!$K$36,Lookup!$L$36,999))))),"")</f>
        <v/>
      </c>
      <c r="J21" s="41" t="str">
        <f>IF(I21=999,IF(B21=Lookup!$K$37,Lookup!$L$37,IF(B21=Lookup!$K$38,Lookup!$L$38,IF(B21=Lookup!$K$39,Lookup!$L$7,""))),"")</f>
        <v/>
      </c>
      <c r="K21" s="41">
        <f t="shared" si="2"/>
        <v>999</v>
      </c>
      <c r="L21" s="37" t="str">
        <f t="shared" si="5"/>
        <v/>
      </c>
      <c r="M21" s="38">
        <f>'1768'!Z21</f>
        <v>0</v>
      </c>
      <c r="N21" s="37">
        <f t="shared" si="0"/>
        <v>0</v>
      </c>
      <c r="O21" s="37">
        <f t="shared" si="1"/>
        <v>0</v>
      </c>
      <c r="P21" s="37">
        <f t="shared" si="3"/>
        <v>999</v>
      </c>
      <c r="Q21" s="40" t="str">
        <f>IF(P21&lt;=Lookup!$M$7,Lookup!$K$7,IF(P21&lt;=Lookup!$M$8,Lookup!$K$8,IF(P21&lt;=Lookup!$M$9,Lookup!$K$9,IF(P21&lt;=Lookup!$M$10,Lookup!$K$10,IF(P21&lt;=Lookup!$M$11,Lookup!$K$11,"")))))</f>
        <v/>
      </c>
      <c r="R21" s="40" t="str">
        <f>IF(P21&gt;Lookup!$M$11,IF(P21&lt;=Lookup!$M$12,Lookup!$K$12,IF(P21&lt;=Lookup!$M$13,Lookup!$K$13,IF(P21&lt;=Lookup!$M$14,Lookup!$K$14,IF(P21&lt;=Lookup!$M$15,Lookup!$K$15,IF(P21&lt;=Lookup!$M$16,Lookup!$K$16,""))))),"")</f>
        <v/>
      </c>
      <c r="S21" s="40" t="str">
        <f>IF(P21&gt;Lookup!$M$16,IF(P21&lt;=Lookup!$M$17,Lookup!$K$17,IF(P21&lt;=Lookup!$M$18,Lookup!$K$18,IF(P21&lt;=Lookup!$M$19,Lookup!$K$19,IF(P21&lt;=Lookup!$M$20,Lookup!$K$20,IF(P21&lt;=Lookup!$M$21,Lookup!$K$21,""))))),"")</f>
        <v/>
      </c>
      <c r="T21" s="40" t="str">
        <f>IF(P21&gt;Lookup!$M$21,IF(P21&lt;=Lookup!$M$22,Lookup!$K$22,IF(P21&lt;=Lookup!$M$23,Lookup!$K$23,IF(P21&lt;=Lookup!$M$24,Lookup!$K$24,IF(P21&lt;=Lookup!$M$25,Lookup!$K$25,IF(P21&lt;=Lookup!$M$26,Lookup!$K$26,""))))),"")</f>
        <v/>
      </c>
      <c r="U21" s="40" t="str">
        <f>IF(P21&gt;Lookup!$M$26,IF(P21&lt;=Lookup!$M$27,Lookup!$K$27,IF(P21&lt;=Lookup!$M$28,Lookup!$K$28,IF(P21&lt;=Lookup!$M$29,Lookup!$K$29,IF(P21&lt;=Lookup!$M$30,Lookup!$K$30,IF(P21&lt;=Lookup!$M$31,Lookup!$K$31,""))))),"")</f>
        <v/>
      </c>
      <c r="V21" s="40" t="str">
        <f>IF(P21&gt;Lookup!$M$31,IF(P21&lt;=Lookup!$M$32,Lookup!$K$32,IF(P21&lt;=Lookup!$M$33,Lookup!$K$33,IF(P21&lt;=Lookup!$M$34,Lookup!$K$34,IF(P21&lt;=Lookup!$M$35,Lookup!$K$35,IF(P21&lt;=Lookup!$M$36,Lookup!$K$36,""))))),"")</f>
        <v/>
      </c>
      <c r="W21" s="43" t="str">
        <f>IF(P21&gt;Lookup!$M$36,IF(P21&lt;=Lookup!$M$37,Lookup!$K$37,IF(P21&lt;=Lookup!$M$38,Lookup!$K$38,IF(P21&lt;Lookup!$M$39,Lookup!$K$39,IF(P21&lt;Lookup!$M$40,Lookup!$K$40,IF(P21&lt;Lookup!$M$41,Lookup!$K$41,IF(P21&lt;Lookup!$M$42,Lookup!$K$42,IF(P21&lt;Lookup!$M$43,Lookup!$K$43,IF(P21&lt;Lookup!$M$44,Lookup!$K$34,IF(B21=0,"",B21))))))))),"")</f>
        <v/>
      </c>
      <c r="X21" s="42" t="str">
        <f t="shared" si="4"/>
        <v/>
      </c>
    </row>
    <row r="22" spans="1:24" ht="14">
      <c r="A22" s="37">
        <v>12</v>
      </c>
      <c r="B22" s="38">
        <f>'1768'!J22</f>
        <v>0</v>
      </c>
      <c r="C22" s="39">
        <v>999</v>
      </c>
      <c r="D22" s="41" t="str">
        <f>IF(B22=0,"",IF(B22=Lookup!$K$7,Lookup!$L$7,IF(B22=Lookup!$K$8,Lookup!$L$8,IF(B22=Lookup!$K$9,Lookup!$L$9,IF(B22=Lookup!$K$10,Lookup!$L$10,IF(B22=Lookup!$K$11,Lookup!$L$11,999))))))</f>
        <v/>
      </c>
      <c r="E22" s="41" t="str">
        <f>IF(D22=999,IF(B22=Lookup!$K$12,Lookup!$L$12,IF(B22=Lookup!$K$13,Lookup!$L$13,IF(B22=Lookup!$K$14,Lookup!$L$14,IF(B22=Lookup!$K$15,Lookup!$L$15,IF(B22=Lookup!$K$16,Lookup!$L$16,999))))),"")</f>
        <v/>
      </c>
      <c r="F22" s="41" t="str">
        <f>IF(E22=999,IF(B22=Lookup!$K$17,Lookup!$L$17,IF(B22=Lookup!$K$18,Lookup!$L$18,IF(B22=Lookup!$K$19,Lookup!$L$19,IF(B22=Lookup!$K$20,Lookup!$L$20,IF(B22=Lookup!$K$21,Lookup!$L$21,999))))),"")</f>
        <v/>
      </c>
      <c r="G22" s="41" t="str">
        <f>IF(F22=999,IF(B22=Lookup!$K$22,Lookup!$L$22,IF(B22=Lookup!$K$23,Lookup!$L$23,IF(B22=Lookup!$K$24,Lookup!$L$24,IF(B22=Lookup!$K$25,Lookup!$L$25,IF(B22=Lookup!$K$26,Lookup!$L$26,999))))),"")</f>
        <v/>
      </c>
      <c r="H22" s="41" t="str">
        <f>IF(G22=999,IF(B22=Lookup!$K$27,Lookup!$L$27,IF(B22=Lookup!$K$28,Lookup!$L$28,IF(B22=Lookup!$K$29,Lookup!$L$29,IF(B22=Lookup!$K$30,Lookup!$L$30,IF(B22=Lookup!$K$31,Lookup!$L$31,999))))),"")</f>
        <v/>
      </c>
      <c r="I22" s="41" t="str">
        <f>IF(H22=999,IF(B22=Lookup!$K$32,Lookup!$L$32,IF(B22=Lookup!$K$33,Lookup!$L$33,IF(B22=Lookup!$K$34,Lookup!$L$34,IF(B22=Lookup!$K$35,Lookup!$L$35,IF(B22=Lookup!$K$36,Lookup!$L$36,999))))),"")</f>
        <v/>
      </c>
      <c r="J22" s="41" t="str">
        <f>IF(I22=999,IF(B22=Lookup!$K$37,Lookup!$L$37,IF(B22=Lookup!$K$38,Lookup!$L$38,IF(B22=Lookup!$K$39,Lookup!$L$7,""))),"")</f>
        <v/>
      </c>
      <c r="K22" s="41">
        <f t="shared" si="2"/>
        <v>999</v>
      </c>
      <c r="L22" s="37" t="str">
        <f t="shared" si="5"/>
        <v/>
      </c>
      <c r="M22" s="38">
        <f>'1768'!Z22</f>
        <v>0</v>
      </c>
      <c r="N22" s="37">
        <f t="shared" si="0"/>
        <v>0</v>
      </c>
      <c r="O22" s="37">
        <f t="shared" si="1"/>
        <v>0</v>
      </c>
      <c r="P22" s="37">
        <f t="shared" si="3"/>
        <v>999</v>
      </c>
      <c r="Q22" s="40" t="str">
        <f>IF(P22&lt;=Lookup!$M$7,Lookup!$K$7,IF(P22&lt;=Lookup!$M$8,Lookup!$K$8,IF(P22&lt;=Lookup!$M$9,Lookup!$K$9,IF(P22&lt;=Lookup!$M$10,Lookup!$K$10,IF(P22&lt;=Lookup!$M$11,Lookup!$K$11,"")))))</f>
        <v/>
      </c>
      <c r="R22" s="40" t="str">
        <f>IF(P22&gt;Lookup!$M$11,IF(P22&lt;=Lookup!$M$12,Lookup!$K$12,IF(P22&lt;=Lookup!$M$13,Lookup!$K$13,IF(P22&lt;=Lookup!$M$14,Lookup!$K$14,IF(P22&lt;=Lookup!$M$15,Lookup!$K$15,IF(P22&lt;=Lookup!$M$16,Lookup!$K$16,""))))),"")</f>
        <v/>
      </c>
      <c r="S22" s="40" t="str">
        <f>IF(P22&gt;Lookup!$M$16,IF(P22&lt;=Lookup!$M$17,Lookup!$K$17,IF(P22&lt;=Lookup!$M$18,Lookup!$K$18,IF(P22&lt;=Lookup!$M$19,Lookup!$K$19,IF(P22&lt;=Lookup!$M$20,Lookup!$K$20,IF(P22&lt;=Lookup!$M$21,Lookup!$K$21,""))))),"")</f>
        <v/>
      </c>
      <c r="T22" s="40" t="str">
        <f>IF(P22&gt;Lookup!$M$21,IF(P22&lt;=Lookup!$M$22,Lookup!$K$22,IF(P22&lt;=Lookup!$M$23,Lookup!$K$23,IF(P22&lt;=Lookup!$M$24,Lookup!$K$24,IF(P22&lt;=Lookup!$M$25,Lookup!$K$25,IF(P22&lt;=Lookup!$M$26,Lookup!$K$26,""))))),"")</f>
        <v/>
      </c>
      <c r="U22" s="40" t="str">
        <f>IF(P22&gt;Lookup!$M$26,IF(P22&lt;=Lookup!$M$27,Lookup!$K$27,IF(P22&lt;=Lookup!$M$28,Lookup!$K$28,IF(P22&lt;=Lookup!$M$29,Lookup!$K$29,IF(P22&lt;=Lookup!$M$30,Lookup!$K$30,IF(P22&lt;=Lookup!$M$31,Lookup!$K$31,""))))),"")</f>
        <v/>
      </c>
      <c r="V22" s="40" t="str">
        <f>IF(P22&gt;Lookup!$M$31,IF(P22&lt;=Lookup!$M$32,Lookup!$K$32,IF(P22&lt;=Lookup!$M$33,Lookup!$K$33,IF(P22&lt;=Lookup!$M$34,Lookup!$K$34,IF(P22&lt;=Lookup!$M$35,Lookup!$K$35,IF(P22&lt;=Lookup!$M$36,Lookup!$K$36,""))))),"")</f>
        <v/>
      </c>
      <c r="W22" s="43" t="str">
        <f>IF(P22&gt;Lookup!$M$36,IF(P22&lt;=Lookup!$M$37,Lookup!$K$37,IF(P22&lt;=Lookup!$M$38,Lookup!$K$38,IF(P22&lt;Lookup!$M$39,Lookup!$K$39,IF(P22&lt;Lookup!$M$40,Lookup!$K$40,IF(P22&lt;Lookup!$M$41,Lookup!$K$41,IF(P22&lt;Lookup!$M$42,Lookup!$K$42,IF(P22&lt;Lookup!$M$43,Lookup!$K$43,IF(P22&lt;Lookup!$M$44,Lookup!$K$34,IF(B22=0,"",B22))))))))),"")</f>
        <v/>
      </c>
      <c r="X22" s="42" t="str">
        <f t="shared" si="4"/>
        <v/>
      </c>
    </row>
    <row r="23" spans="1:24" ht="14">
      <c r="A23" s="37">
        <v>13</v>
      </c>
      <c r="B23" s="38">
        <f>'1768'!J23</f>
        <v>0</v>
      </c>
      <c r="C23" s="39">
        <v>999</v>
      </c>
      <c r="D23" s="41" t="str">
        <f>IF(B23=0,"",IF(B23=Lookup!$K$7,Lookup!$L$7,IF(B23=Lookup!$K$8,Lookup!$L$8,IF(B23=Lookup!$K$9,Lookup!$L$9,IF(B23=Lookup!$K$10,Lookup!$L$10,IF(B23=Lookup!$K$11,Lookup!$L$11,999))))))</f>
        <v/>
      </c>
      <c r="E23" s="41" t="str">
        <f>IF(D23=999,IF(B23=Lookup!$K$12,Lookup!$L$12,IF(B23=Lookup!$K$13,Lookup!$L$13,IF(B23=Lookup!$K$14,Lookup!$L$14,IF(B23=Lookup!$K$15,Lookup!$L$15,IF(B23=Lookup!$K$16,Lookup!$L$16,999))))),"")</f>
        <v/>
      </c>
      <c r="F23" s="41" t="str">
        <f>IF(E23=999,IF(B23=Lookup!$K$17,Lookup!$L$17,IF(B23=Lookup!$K$18,Lookup!$L$18,IF(B23=Lookup!$K$19,Lookup!$L$19,IF(B23=Lookup!$K$20,Lookup!$L$20,IF(B23=Lookup!$K$21,Lookup!$L$21,999))))),"")</f>
        <v/>
      </c>
      <c r="G23" s="41" t="str">
        <f>IF(F23=999,IF(B23=Lookup!$K$22,Lookup!$L$22,IF(B23=Lookup!$K$23,Lookup!$L$23,IF(B23=Lookup!$K$24,Lookup!$L$24,IF(B23=Lookup!$K$25,Lookup!$L$25,IF(B23=Lookup!$K$26,Lookup!$L$26,999))))),"")</f>
        <v/>
      </c>
      <c r="H23" s="41" t="str">
        <f>IF(G23=999,IF(B23=Lookup!$K$27,Lookup!$L$27,IF(B23=Lookup!$K$28,Lookup!$L$28,IF(B23=Lookup!$K$29,Lookup!$L$29,IF(B23=Lookup!$K$30,Lookup!$L$30,IF(B23=Lookup!$K$31,Lookup!$L$31,999))))),"")</f>
        <v/>
      </c>
      <c r="I23" s="41" t="str">
        <f>IF(H23=999,IF(B23=Lookup!$K$32,Lookup!$L$32,IF(B23=Lookup!$K$33,Lookup!$L$33,IF(B23=Lookup!$K$34,Lookup!$L$34,IF(B23=Lookup!$K$35,Lookup!$L$35,IF(B23=Lookup!$K$36,Lookup!$L$36,999))))),"")</f>
        <v/>
      </c>
      <c r="J23" s="41" t="str">
        <f>IF(I23=999,IF(B23=Lookup!$K$37,Lookup!$L$37,IF(B23=Lookup!$K$38,Lookup!$L$38,IF(B23=Lookup!$K$39,Lookup!$L$7,""))),"")</f>
        <v/>
      </c>
      <c r="K23" s="41">
        <f t="shared" si="2"/>
        <v>999</v>
      </c>
      <c r="L23" s="37" t="str">
        <f t="shared" si="5"/>
        <v/>
      </c>
      <c r="M23" s="38">
        <f>'1768'!Z23</f>
        <v>0</v>
      </c>
      <c r="N23" s="37">
        <f t="shared" si="0"/>
        <v>0</v>
      </c>
      <c r="O23" s="37">
        <f t="shared" si="1"/>
        <v>0</v>
      </c>
      <c r="P23" s="37">
        <f t="shared" si="3"/>
        <v>999</v>
      </c>
      <c r="Q23" s="40" t="str">
        <f>IF(P23&lt;=Lookup!$M$7,Lookup!$K$7,IF(P23&lt;=Lookup!$M$8,Lookup!$K$8,IF(P23&lt;=Lookup!$M$9,Lookup!$K$9,IF(P23&lt;=Lookup!$M$10,Lookup!$K$10,IF(P23&lt;=Lookup!$M$11,Lookup!$K$11,"")))))</f>
        <v/>
      </c>
      <c r="R23" s="40" t="str">
        <f>IF(P23&gt;Lookup!$M$11,IF(P23&lt;=Lookup!$M$12,Lookup!$K$12,IF(P23&lt;=Lookup!$M$13,Lookup!$K$13,IF(P23&lt;=Lookup!$M$14,Lookup!$K$14,IF(P23&lt;=Lookup!$M$15,Lookup!$K$15,IF(P23&lt;=Lookup!$M$16,Lookup!$K$16,""))))),"")</f>
        <v/>
      </c>
      <c r="S23" s="40" t="str">
        <f>IF(P23&gt;Lookup!$M$16,IF(P23&lt;=Lookup!$M$17,Lookup!$K$17,IF(P23&lt;=Lookup!$M$18,Lookup!$K$18,IF(P23&lt;=Lookup!$M$19,Lookup!$K$19,IF(P23&lt;=Lookup!$M$20,Lookup!$K$20,IF(P23&lt;=Lookup!$M$21,Lookup!$K$21,""))))),"")</f>
        <v/>
      </c>
      <c r="T23" s="40" t="str">
        <f>IF(P23&gt;Lookup!$M$21,IF(P23&lt;=Lookup!$M$22,Lookup!$K$22,IF(P23&lt;=Lookup!$M$23,Lookup!$K$23,IF(P23&lt;=Lookup!$M$24,Lookup!$K$24,IF(P23&lt;=Lookup!$M$25,Lookup!$K$25,IF(P23&lt;=Lookup!$M$26,Lookup!$K$26,""))))),"")</f>
        <v/>
      </c>
      <c r="U23" s="40" t="str">
        <f>IF(P23&gt;Lookup!$M$26,IF(P23&lt;=Lookup!$M$27,Lookup!$K$27,IF(P23&lt;=Lookup!$M$28,Lookup!$K$28,IF(P23&lt;=Lookup!$M$29,Lookup!$K$29,IF(P23&lt;=Lookup!$M$30,Lookup!$K$30,IF(P23&lt;=Lookup!$M$31,Lookup!$K$31,""))))),"")</f>
        <v/>
      </c>
      <c r="V23" s="40" t="str">
        <f>IF(P23&gt;Lookup!$M$31,IF(P23&lt;=Lookup!$M$32,Lookup!$K$32,IF(P23&lt;=Lookup!$M$33,Lookup!$K$33,IF(P23&lt;=Lookup!$M$34,Lookup!$K$34,IF(P23&lt;=Lookup!$M$35,Lookup!$K$35,IF(P23&lt;=Lookup!$M$36,Lookup!$K$36,""))))),"")</f>
        <v/>
      </c>
      <c r="W23" s="43" t="str">
        <f>IF(P23&gt;Lookup!$M$36,IF(P23&lt;=Lookup!$M$37,Lookup!$K$37,IF(P23&lt;=Lookup!$M$38,Lookup!$K$38,IF(P23&lt;Lookup!$M$39,Lookup!$K$39,IF(P23&lt;Lookup!$M$40,Lookup!$K$40,IF(P23&lt;Lookup!$M$41,Lookup!$K$41,IF(P23&lt;Lookup!$M$42,Lookup!$K$42,IF(P23&lt;Lookup!$M$43,Lookup!$K$43,IF(P23&lt;Lookup!$M$44,Lookup!$K$34,IF(B23=0,"",B23))))))))),"")</f>
        <v/>
      </c>
      <c r="X23" s="42" t="str">
        <f t="shared" si="4"/>
        <v/>
      </c>
    </row>
    <row r="24" spans="1:24" ht="14">
      <c r="A24" s="37">
        <v>14</v>
      </c>
      <c r="B24" s="38">
        <f>'1768'!J24</f>
        <v>0</v>
      </c>
      <c r="C24" s="39">
        <v>999</v>
      </c>
      <c r="D24" s="41" t="str">
        <f>IF(B24=0,"",IF(B24=Lookup!$K$7,Lookup!$L$7,IF(B24=Lookup!$K$8,Lookup!$L$8,IF(B24=Lookup!$K$9,Lookup!$L$9,IF(B24=Lookup!$K$10,Lookup!$L$10,IF(B24=Lookup!$K$11,Lookup!$L$11,999))))))</f>
        <v/>
      </c>
      <c r="E24" s="41" t="str">
        <f>IF(D24=999,IF(B24=Lookup!$K$12,Lookup!$L$12,IF(B24=Lookup!$K$13,Lookup!$L$13,IF(B24=Lookup!$K$14,Lookup!$L$14,IF(B24=Lookup!$K$15,Lookup!$L$15,IF(B24=Lookup!$K$16,Lookup!$L$16,999))))),"")</f>
        <v/>
      </c>
      <c r="F24" s="41" t="str">
        <f>IF(E24=999,IF(B24=Lookup!$K$17,Lookup!$L$17,IF(B24=Lookup!$K$18,Lookup!$L$18,IF(B24=Lookup!$K$19,Lookup!$L$19,IF(B24=Lookup!$K$20,Lookup!$L$20,IF(B24=Lookup!$K$21,Lookup!$L$21,999))))),"")</f>
        <v/>
      </c>
      <c r="G24" s="41" t="str">
        <f>IF(F24=999,IF(B24=Lookup!$K$22,Lookup!$L$22,IF(B24=Lookup!$K$23,Lookup!$L$23,IF(B24=Lookup!$K$24,Lookup!$L$24,IF(B24=Lookup!$K$25,Lookup!$L$25,IF(B24=Lookup!$K$26,Lookup!$L$26,999))))),"")</f>
        <v/>
      </c>
      <c r="H24" s="41" t="str">
        <f>IF(G24=999,IF(B24=Lookup!$K$27,Lookup!$L$27,IF(B24=Lookup!$K$28,Lookup!$L$28,IF(B24=Lookup!$K$29,Lookup!$L$29,IF(B24=Lookup!$K$30,Lookup!$L$30,IF(B24=Lookup!$K$31,Lookup!$L$31,999))))),"")</f>
        <v/>
      </c>
      <c r="I24" s="41" t="str">
        <f>IF(H24=999,IF(B24=Lookup!$K$32,Lookup!$L$32,IF(B24=Lookup!$K$33,Lookup!$L$33,IF(B24=Lookup!$K$34,Lookup!$L$34,IF(B24=Lookup!$K$35,Lookup!$L$35,IF(B24=Lookup!$K$36,Lookup!$L$36,999))))),"")</f>
        <v/>
      </c>
      <c r="J24" s="41" t="str">
        <f>IF(I24=999,IF(B24=Lookup!$K$37,Lookup!$L$37,IF(B24=Lookup!$K$38,Lookup!$L$38,IF(B24=Lookup!$K$39,Lookup!$L$7,""))),"")</f>
        <v/>
      </c>
      <c r="K24" s="41">
        <f t="shared" si="2"/>
        <v>999</v>
      </c>
      <c r="L24" s="37" t="str">
        <f t="shared" si="5"/>
        <v/>
      </c>
      <c r="M24" s="38">
        <f>'1768'!Z24</f>
        <v>0</v>
      </c>
      <c r="N24" s="37">
        <f t="shared" si="0"/>
        <v>0</v>
      </c>
      <c r="O24" s="37">
        <f t="shared" si="1"/>
        <v>0</v>
      </c>
      <c r="P24" s="37">
        <f t="shared" si="3"/>
        <v>999</v>
      </c>
      <c r="Q24" s="40" t="str">
        <f>IF(P24&lt;=Lookup!$M$7,Lookup!$K$7,IF(P24&lt;=Lookup!$M$8,Lookup!$K$8,IF(P24&lt;=Lookup!$M$9,Lookup!$K$9,IF(P24&lt;=Lookup!$M$10,Lookup!$K$10,IF(P24&lt;=Lookup!$M$11,Lookup!$K$11,"")))))</f>
        <v/>
      </c>
      <c r="R24" s="40" t="str">
        <f>IF(P24&gt;Lookup!$M$11,IF(P24&lt;=Lookup!$M$12,Lookup!$K$12,IF(P24&lt;=Lookup!$M$13,Lookup!$K$13,IF(P24&lt;=Lookup!$M$14,Lookup!$K$14,IF(P24&lt;=Lookup!$M$15,Lookup!$K$15,IF(P24&lt;=Lookup!$M$16,Lookup!$K$16,""))))),"")</f>
        <v/>
      </c>
      <c r="S24" s="40" t="str">
        <f>IF(P24&gt;Lookup!$M$16,IF(P24&lt;=Lookup!$M$17,Lookup!$K$17,IF(P24&lt;=Lookup!$M$18,Lookup!$K$18,IF(P24&lt;=Lookup!$M$19,Lookup!$K$19,IF(P24&lt;=Lookup!$M$20,Lookup!$K$20,IF(P24&lt;=Lookup!$M$21,Lookup!$K$21,""))))),"")</f>
        <v/>
      </c>
      <c r="T24" s="40" t="str">
        <f>IF(P24&gt;Lookup!$M$21,IF(P24&lt;=Lookup!$M$22,Lookup!$K$22,IF(P24&lt;=Lookup!$M$23,Lookup!$K$23,IF(P24&lt;=Lookup!$M$24,Lookup!$K$24,IF(P24&lt;=Lookup!$M$25,Lookup!$K$25,IF(P24&lt;=Lookup!$M$26,Lookup!$K$26,""))))),"")</f>
        <v/>
      </c>
      <c r="U24" s="40" t="str">
        <f>IF(P24&gt;Lookup!$M$26,IF(P24&lt;=Lookup!$M$27,Lookup!$K$27,IF(P24&lt;=Lookup!$M$28,Lookup!$K$28,IF(P24&lt;=Lookup!$M$29,Lookup!$K$29,IF(P24&lt;=Lookup!$M$30,Lookup!$K$30,IF(P24&lt;=Lookup!$M$31,Lookup!$K$31,""))))),"")</f>
        <v/>
      </c>
      <c r="V24" s="40" t="str">
        <f>IF(P24&gt;Lookup!$M$31,IF(P24&lt;=Lookup!$M$32,Lookup!$K$32,IF(P24&lt;=Lookup!$M$33,Lookup!$K$33,IF(P24&lt;=Lookup!$M$34,Lookup!$K$34,IF(P24&lt;=Lookup!$M$35,Lookup!$K$35,IF(P24&lt;=Lookup!$M$36,Lookup!$K$36,""))))),"")</f>
        <v/>
      </c>
      <c r="W24" s="43" t="str">
        <f>IF(P24&gt;Lookup!$M$36,IF(P24&lt;=Lookup!$M$37,Lookup!$K$37,IF(P24&lt;=Lookup!$M$38,Lookup!$K$38,IF(P24&lt;Lookup!$M$39,Lookup!$K$39,IF(P24&lt;Lookup!$M$40,Lookup!$K$40,IF(P24&lt;Lookup!$M$41,Lookup!$K$41,IF(P24&lt;Lookup!$M$42,Lookup!$K$42,IF(P24&lt;Lookup!$M$43,Lookup!$K$43,IF(P24&lt;Lookup!$M$44,Lookup!$K$34,IF(B24=0,"",B24))))))))),"")</f>
        <v/>
      </c>
      <c r="X24" s="42" t="str">
        <f t="shared" si="4"/>
        <v/>
      </c>
    </row>
    <row r="25" spans="1:24" ht="14">
      <c r="A25" s="37">
        <v>15</v>
      </c>
      <c r="B25" s="38">
        <f>'1768'!J25</f>
        <v>0</v>
      </c>
      <c r="C25" s="39">
        <v>999</v>
      </c>
      <c r="D25" s="41" t="str">
        <f>IF(B25=0,"",IF(B25=Lookup!$K$7,Lookup!$L$7,IF(B25=Lookup!$K$8,Lookup!$L$8,IF(B25=Lookup!$K$9,Lookup!$L$9,IF(B25=Lookup!$K$10,Lookup!$L$10,IF(B25=Lookup!$K$11,Lookup!$L$11,999))))))</f>
        <v/>
      </c>
      <c r="E25" s="41" t="str">
        <f>IF(D25=999,IF(B25=Lookup!$K$12,Lookup!$L$12,IF(B25=Lookup!$K$13,Lookup!$L$13,IF(B25=Lookup!$K$14,Lookup!$L$14,IF(B25=Lookup!$K$15,Lookup!$L$15,IF(B25=Lookup!$K$16,Lookup!$L$16,999))))),"")</f>
        <v/>
      </c>
      <c r="F25" s="41" t="str">
        <f>IF(E25=999,IF(B25=Lookup!$K$17,Lookup!$L$17,IF(B25=Lookup!$K$18,Lookup!$L$18,IF(B25=Lookup!$K$19,Lookup!$L$19,IF(B25=Lookup!$K$20,Lookup!$L$20,IF(B25=Lookup!$K$21,Lookup!$L$21,999))))),"")</f>
        <v/>
      </c>
      <c r="G25" s="41" t="str">
        <f>IF(F25=999,IF(B25=Lookup!$K$22,Lookup!$L$22,IF(B25=Lookup!$K$23,Lookup!$L$23,IF(B25=Lookup!$K$24,Lookup!$L$24,IF(B25=Lookup!$K$25,Lookup!$L$25,IF(B25=Lookup!$K$26,Lookup!$L$26,999))))),"")</f>
        <v/>
      </c>
      <c r="H25" s="41" t="str">
        <f>IF(G25=999,IF(B25=Lookup!$K$27,Lookup!$L$27,IF(B25=Lookup!$K$28,Lookup!$L$28,IF(B25=Lookup!$K$29,Lookup!$L$29,IF(B25=Lookup!$K$30,Lookup!$L$30,IF(B25=Lookup!$K$31,Lookup!$L$31,999))))),"")</f>
        <v/>
      </c>
      <c r="I25" s="41" t="str">
        <f>IF(H25=999,IF(B25=Lookup!$K$32,Lookup!$L$32,IF(B25=Lookup!$K$33,Lookup!$L$33,IF(B25=Lookup!$K$34,Lookup!$L$34,IF(B25=Lookup!$K$35,Lookup!$L$35,IF(B25=Lookup!$K$36,Lookup!$L$36,999))))),"")</f>
        <v/>
      </c>
      <c r="J25" s="41" t="str">
        <f>IF(I25=999,IF(B25=Lookup!$K$37,Lookup!$L$37,IF(B25=Lookup!$K$38,Lookup!$L$38,IF(B25=Lookup!$K$39,Lookup!$L$7,""))),"")</f>
        <v/>
      </c>
      <c r="K25" s="41">
        <f t="shared" si="2"/>
        <v>999</v>
      </c>
      <c r="L25" s="37" t="str">
        <f t="shared" si="5"/>
        <v/>
      </c>
      <c r="M25" s="38">
        <f>'1768'!Z25</f>
        <v>0</v>
      </c>
      <c r="N25" s="37">
        <f t="shared" si="0"/>
        <v>0</v>
      </c>
      <c r="O25" s="37">
        <f t="shared" si="1"/>
        <v>0</v>
      </c>
      <c r="P25" s="37">
        <f t="shared" si="3"/>
        <v>999</v>
      </c>
      <c r="Q25" s="40" t="str">
        <f>IF(P25&lt;=Lookup!$M$7,Lookup!$K$7,IF(P25&lt;=Lookup!$M$8,Lookup!$K$8,IF(P25&lt;=Lookup!$M$9,Lookup!$K$9,IF(P25&lt;=Lookup!$M$10,Lookup!$K$10,IF(P25&lt;=Lookup!$M$11,Lookup!$K$11,"")))))</f>
        <v/>
      </c>
      <c r="R25" s="40" t="str">
        <f>IF(P25&gt;Lookup!$M$11,IF(P25&lt;=Lookup!$M$12,Lookup!$K$12,IF(P25&lt;=Lookup!$M$13,Lookup!$K$13,IF(P25&lt;=Lookup!$M$14,Lookup!$K$14,IF(P25&lt;=Lookup!$M$15,Lookup!$K$15,IF(P25&lt;=Lookup!$M$16,Lookup!$K$16,""))))),"")</f>
        <v/>
      </c>
      <c r="S25" s="40" t="str">
        <f>IF(P25&gt;Lookup!$M$16,IF(P25&lt;=Lookup!$M$17,Lookup!$K$17,IF(P25&lt;=Lookup!$M$18,Lookup!$K$18,IF(P25&lt;=Lookup!$M$19,Lookup!$K$19,IF(P25&lt;=Lookup!$M$20,Lookup!$K$20,IF(P25&lt;=Lookup!$M$21,Lookup!$K$21,""))))),"")</f>
        <v/>
      </c>
      <c r="T25" s="40" t="str">
        <f>IF(P25&gt;Lookup!$M$21,IF(P25&lt;=Lookup!$M$22,Lookup!$K$22,IF(P25&lt;=Lookup!$M$23,Lookup!$K$23,IF(P25&lt;=Lookup!$M$24,Lookup!$K$24,IF(P25&lt;=Lookup!$M$25,Lookup!$K$25,IF(P25&lt;=Lookup!$M$26,Lookup!$K$26,""))))),"")</f>
        <v/>
      </c>
      <c r="U25" s="40" t="str">
        <f>IF(P25&gt;Lookup!$M$26,IF(P25&lt;=Lookup!$M$27,Lookup!$K$27,IF(P25&lt;=Lookup!$M$28,Lookup!$K$28,IF(P25&lt;=Lookup!$M$29,Lookup!$K$29,IF(P25&lt;=Lookup!$M$30,Lookup!$K$30,IF(P25&lt;=Lookup!$M$31,Lookup!$K$31,""))))),"")</f>
        <v/>
      </c>
      <c r="V25" s="40" t="str">
        <f>IF(P25&gt;Lookup!$M$31,IF(P25&lt;=Lookup!$M$32,Lookup!$K$32,IF(P25&lt;=Lookup!$M$33,Lookup!$K$33,IF(P25&lt;=Lookup!$M$34,Lookup!$K$34,IF(P25&lt;=Lookup!$M$35,Lookup!$K$35,IF(P25&lt;=Lookup!$M$36,Lookup!$K$36,""))))),"")</f>
        <v/>
      </c>
      <c r="W25" s="43" t="str">
        <f>IF(P25&gt;Lookup!$M$36,IF(P25&lt;=Lookup!$M$37,Lookup!$K$37,IF(P25&lt;=Lookup!$M$38,Lookup!$K$38,IF(P25&lt;Lookup!$M$39,Lookup!$K$39,IF(P25&lt;Lookup!$M$40,Lookup!$K$40,IF(P25&lt;Lookup!$M$41,Lookup!$K$41,IF(P25&lt;Lookup!$M$42,Lookup!$K$42,IF(P25&lt;Lookup!$M$43,Lookup!$K$43,IF(P25&lt;Lookup!$M$44,Lookup!$K$34,IF(B25=0,"",B25))))))))),"")</f>
        <v/>
      </c>
      <c r="X25" s="42" t="str">
        <f t="shared" si="4"/>
        <v/>
      </c>
    </row>
    <row r="26" spans="1:24" ht="14">
      <c r="A26" s="37">
        <v>16</v>
      </c>
      <c r="B26" s="38">
        <f>'1768'!J26</f>
        <v>0</v>
      </c>
      <c r="C26" s="39">
        <v>999</v>
      </c>
      <c r="D26" s="41" t="str">
        <f>IF(B26=0,"",IF(B26=Lookup!$K$7,Lookup!$L$7,IF(B26=Lookup!$K$8,Lookup!$L$8,IF(B26=Lookup!$K$9,Lookup!$L$9,IF(B26=Lookup!$K$10,Lookup!$L$10,IF(B26=Lookup!$K$11,Lookup!$L$11,999))))))</f>
        <v/>
      </c>
      <c r="E26" s="41" t="str">
        <f>IF(D26=999,IF(B26=Lookup!$K$12,Lookup!$L$12,IF(B26=Lookup!$K$13,Lookup!$L$13,IF(B26=Lookup!$K$14,Lookup!$L$14,IF(B26=Lookup!$K$15,Lookup!$L$15,IF(B26=Lookup!$K$16,Lookup!$L$16,999))))),"")</f>
        <v/>
      </c>
      <c r="F26" s="41" t="str">
        <f>IF(E26=999,IF(B26=Lookup!$K$17,Lookup!$L$17,IF(B26=Lookup!$K$18,Lookup!$L$18,IF(B26=Lookup!$K$19,Lookup!$L$19,IF(B26=Lookup!$K$20,Lookup!$L$20,IF(B26=Lookup!$K$21,Lookup!$L$21,999))))),"")</f>
        <v/>
      </c>
      <c r="G26" s="41" t="str">
        <f>IF(F26=999,IF(B26=Lookup!$K$22,Lookup!$L$22,IF(B26=Lookup!$K$23,Lookup!$L$23,IF(B26=Lookup!$K$24,Lookup!$L$24,IF(B26=Lookup!$K$25,Lookup!$L$25,IF(B26=Lookup!$K$26,Lookup!$L$26,999))))),"")</f>
        <v/>
      </c>
      <c r="H26" s="41" t="str">
        <f>IF(G26=999,IF(B26=Lookup!$K$27,Lookup!$L$27,IF(B26=Lookup!$K$28,Lookup!$L$28,IF(B26=Lookup!$K$29,Lookup!$L$29,IF(B26=Lookup!$K$30,Lookup!$L$30,IF(B26=Lookup!$K$31,Lookup!$L$31,999))))),"")</f>
        <v/>
      </c>
      <c r="I26" s="41" t="str">
        <f>IF(H26=999,IF(B26=Lookup!$K$32,Lookup!$L$32,IF(B26=Lookup!$K$33,Lookup!$L$33,IF(B26=Lookup!$K$34,Lookup!$L$34,IF(B26=Lookup!$K$35,Lookup!$L$35,IF(B26=Lookup!$K$36,Lookup!$L$36,999))))),"")</f>
        <v/>
      </c>
      <c r="J26" s="41" t="str">
        <f>IF(I26=999,IF(B26=Lookup!$K$37,Lookup!$L$37,IF(B26=Lookup!$K$38,Lookup!$L$38,IF(B26=Lookup!$K$39,Lookup!$L$7,""))),"")</f>
        <v/>
      </c>
      <c r="K26" s="41">
        <f t="shared" si="2"/>
        <v>999</v>
      </c>
      <c r="L26" s="37" t="str">
        <f t="shared" si="5"/>
        <v/>
      </c>
      <c r="M26" s="38">
        <f>'1768'!Z26</f>
        <v>0</v>
      </c>
      <c r="N26" s="37">
        <f t="shared" si="0"/>
        <v>0</v>
      </c>
      <c r="O26" s="37">
        <f t="shared" si="1"/>
        <v>0</v>
      </c>
      <c r="P26" s="37">
        <f t="shared" si="3"/>
        <v>999</v>
      </c>
      <c r="Q26" s="40" t="str">
        <f>IF(P26&lt;=Lookup!$M$7,Lookup!$K$7,IF(P26&lt;=Lookup!$M$8,Lookup!$K$8,IF(P26&lt;=Lookup!$M$9,Lookup!$K$9,IF(P26&lt;=Lookup!$M$10,Lookup!$K$10,IF(P26&lt;=Lookup!$M$11,Lookup!$K$11,"")))))</f>
        <v/>
      </c>
      <c r="R26" s="40" t="str">
        <f>IF(P26&gt;Lookup!$M$11,IF(P26&lt;=Lookup!$M$12,Lookup!$K$12,IF(P26&lt;=Lookup!$M$13,Lookup!$K$13,IF(P26&lt;=Lookup!$M$14,Lookup!$K$14,IF(P26&lt;=Lookup!$M$15,Lookup!$K$15,IF(P26&lt;=Lookup!$M$16,Lookup!$K$16,""))))),"")</f>
        <v/>
      </c>
      <c r="S26" s="40" t="str">
        <f>IF(P26&gt;Lookup!$M$16,IF(P26&lt;=Lookup!$M$17,Lookup!$K$17,IF(P26&lt;=Lookup!$M$18,Lookup!$K$18,IF(P26&lt;=Lookup!$M$19,Lookup!$K$19,IF(P26&lt;=Lookup!$M$20,Lookup!$K$20,IF(P26&lt;=Lookup!$M$21,Lookup!$K$21,""))))),"")</f>
        <v/>
      </c>
      <c r="T26" s="40" t="str">
        <f>IF(P26&gt;Lookup!$M$21,IF(P26&lt;=Lookup!$M$22,Lookup!$K$22,IF(P26&lt;=Lookup!$M$23,Lookup!$K$23,IF(P26&lt;=Lookup!$M$24,Lookup!$K$24,IF(P26&lt;=Lookup!$M$25,Lookup!$K$25,IF(P26&lt;=Lookup!$M$26,Lookup!$K$26,""))))),"")</f>
        <v/>
      </c>
      <c r="U26" s="40" t="str">
        <f>IF(P26&gt;Lookup!$M$26,IF(P26&lt;=Lookup!$M$27,Lookup!$K$27,IF(P26&lt;=Lookup!$M$28,Lookup!$K$28,IF(P26&lt;=Lookup!$M$29,Lookup!$K$29,IF(P26&lt;=Lookup!$M$30,Lookup!$K$30,IF(P26&lt;=Lookup!$M$31,Lookup!$K$31,""))))),"")</f>
        <v/>
      </c>
      <c r="V26" s="40" t="str">
        <f>IF(P26&gt;Lookup!$M$31,IF(P26&lt;=Lookup!$M$32,Lookup!$K$32,IF(P26&lt;=Lookup!$M$33,Lookup!$K$33,IF(P26&lt;=Lookup!$M$34,Lookup!$K$34,IF(P26&lt;=Lookup!$M$35,Lookup!$K$35,IF(P26&lt;=Lookup!$M$36,Lookup!$K$36,""))))),"")</f>
        <v/>
      </c>
      <c r="W26" s="43" t="str">
        <f>IF(P26&gt;Lookup!$M$36,IF(P26&lt;=Lookup!$M$37,Lookup!$K$37,IF(P26&lt;=Lookup!$M$38,Lookup!$K$38,IF(P26&lt;Lookup!$M$39,Lookup!$K$39,IF(P26&lt;Lookup!$M$40,Lookup!$K$40,IF(P26&lt;Lookup!$M$41,Lookup!$K$41,IF(P26&lt;Lookup!$M$42,Lookup!$K$42,IF(P26&lt;Lookup!$M$43,Lookup!$K$43,IF(P26&lt;Lookup!$M$44,Lookup!$K$34,IF(B26=0,"",B26))))))))),"")</f>
        <v/>
      </c>
      <c r="X26" s="42" t="str">
        <f t="shared" si="4"/>
        <v/>
      </c>
    </row>
    <row r="27" spans="1:24" ht="14">
      <c r="A27" s="37">
        <v>17</v>
      </c>
      <c r="B27" s="38">
        <f>'1768'!J27</f>
        <v>0</v>
      </c>
      <c r="C27" s="39">
        <v>999</v>
      </c>
      <c r="D27" s="41" t="str">
        <f>IF(B27=0,"",IF(B27=Lookup!$K$7,Lookup!$L$7,IF(B27=Lookup!$K$8,Lookup!$L$8,IF(B27=Lookup!$K$9,Lookup!$L$9,IF(B27=Lookup!$K$10,Lookup!$L$10,IF(B27=Lookup!$K$11,Lookup!$L$11,999))))))</f>
        <v/>
      </c>
      <c r="E27" s="41" t="str">
        <f>IF(D27=999,IF(B27=Lookup!$K$12,Lookup!$L$12,IF(B27=Lookup!$K$13,Lookup!$L$13,IF(B27=Lookup!$K$14,Lookup!$L$14,IF(B27=Lookup!$K$15,Lookup!$L$15,IF(B27=Lookup!$K$16,Lookup!$L$16,999))))),"")</f>
        <v/>
      </c>
      <c r="F27" s="41" t="str">
        <f>IF(E27=999,IF(B27=Lookup!$K$17,Lookup!$L$17,IF(B27=Lookup!$K$18,Lookup!$L$18,IF(B27=Lookup!$K$19,Lookup!$L$19,IF(B27=Lookup!$K$20,Lookup!$L$20,IF(B27=Lookup!$K$21,Lookup!$L$21,999))))),"")</f>
        <v/>
      </c>
      <c r="G27" s="41" t="str">
        <f>IF(F27=999,IF(B27=Lookup!$K$22,Lookup!$L$22,IF(B27=Lookup!$K$23,Lookup!$L$23,IF(B27=Lookup!$K$24,Lookup!$L$24,IF(B27=Lookup!$K$25,Lookup!$L$25,IF(B27=Lookup!$K$26,Lookup!$L$26,999))))),"")</f>
        <v/>
      </c>
      <c r="H27" s="41" t="str">
        <f>IF(G27=999,IF(B27=Lookup!$K$27,Lookup!$L$27,IF(B27=Lookup!$K$28,Lookup!$L$28,IF(B27=Lookup!$K$29,Lookup!$L$29,IF(B27=Lookup!$K$30,Lookup!$L$30,IF(B27=Lookup!$K$31,Lookup!$L$31,999))))),"")</f>
        <v/>
      </c>
      <c r="I27" s="41" t="str">
        <f>IF(H27=999,IF(B27=Lookup!$K$32,Lookup!$L$32,IF(B27=Lookup!$K$33,Lookup!$L$33,IF(B27=Lookup!$K$34,Lookup!$L$34,IF(B27=Lookup!$K$35,Lookup!$L$35,IF(B27=Lookup!$K$36,Lookup!$L$36,999))))),"")</f>
        <v/>
      </c>
      <c r="J27" s="41" t="str">
        <f>IF(I27=999,IF(B27=Lookup!$K$37,Lookup!$L$37,IF(B27=Lookup!$K$38,Lookup!$L$38,IF(B27=Lookup!$K$39,Lookup!$L$7,""))),"")</f>
        <v/>
      </c>
      <c r="K27" s="41">
        <f t="shared" si="2"/>
        <v>999</v>
      </c>
      <c r="L27" s="37" t="str">
        <f t="shared" si="5"/>
        <v/>
      </c>
      <c r="M27" s="38">
        <f>'1768'!Z27</f>
        <v>0</v>
      </c>
      <c r="N27" s="37">
        <f t="shared" si="0"/>
        <v>0</v>
      </c>
      <c r="O27" s="37">
        <f t="shared" si="1"/>
        <v>0</v>
      </c>
      <c r="P27" s="37">
        <f t="shared" si="3"/>
        <v>999</v>
      </c>
      <c r="Q27" s="40" t="str">
        <f>IF(P27&lt;=Lookup!$M$7,Lookup!$K$7,IF(P27&lt;=Lookup!$M$8,Lookup!$K$8,IF(P27&lt;=Lookup!$M$9,Lookup!$K$9,IF(P27&lt;=Lookup!$M$10,Lookup!$K$10,IF(P27&lt;=Lookup!$M$11,Lookup!$K$11,"")))))</f>
        <v/>
      </c>
      <c r="R27" s="40" t="str">
        <f>IF(P27&gt;Lookup!$M$11,IF(P27&lt;=Lookup!$M$12,Lookup!$K$12,IF(P27&lt;=Lookup!$M$13,Lookup!$K$13,IF(P27&lt;=Lookup!$M$14,Lookup!$K$14,IF(P27&lt;=Lookup!$M$15,Lookup!$K$15,IF(P27&lt;=Lookup!$M$16,Lookup!$K$16,""))))),"")</f>
        <v/>
      </c>
      <c r="S27" s="40" t="str">
        <f>IF(P27&gt;Lookup!$M$16,IF(P27&lt;=Lookup!$M$17,Lookup!$K$17,IF(P27&lt;=Lookup!$M$18,Lookup!$K$18,IF(P27&lt;=Lookup!$M$19,Lookup!$K$19,IF(P27&lt;=Lookup!$M$20,Lookup!$K$20,IF(P27&lt;=Lookup!$M$21,Lookup!$K$21,""))))),"")</f>
        <v/>
      </c>
      <c r="T27" s="40" t="str">
        <f>IF(P27&gt;Lookup!$M$21,IF(P27&lt;=Lookup!$M$22,Lookup!$K$22,IF(P27&lt;=Lookup!$M$23,Lookup!$K$23,IF(P27&lt;=Lookup!$M$24,Lookup!$K$24,IF(P27&lt;=Lookup!$M$25,Lookup!$K$25,IF(P27&lt;=Lookup!$M$26,Lookup!$K$26,""))))),"")</f>
        <v/>
      </c>
      <c r="U27" s="40" t="str">
        <f>IF(P27&gt;Lookup!$M$26,IF(P27&lt;=Lookup!$M$27,Lookup!$K$27,IF(P27&lt;=Lookup!$M$28,Lookup!$K$28,IF(P27&lt;=Lookup!$M$29,Lookup!$K$29,IF(P27&lt;=Lookup!$M$30,Lookup!$K$30,IF(P27&lt;=Lookup!$M$31,Lookup!$K$31,""))))),"")</f>
        <v/>
      </c>
      <c r="V27" s="40" t="str">
        <f>IF(P27&gt;Lookup!$M$31,IF(P27&lt;=Lookup!$M$32,Lookup!$K$32,IF(P27&lt;=Lookup!$M$33,Lookup!$K$33,IF(P27&lt;=Lookup!$M$34,Lookup!$K$34,IF(P27&lt;=Lookup!$M$35,Lookup!$K$35,IF(P27&lt;=Lookup!$M$36,Lookup!$K$36,""))))),"")</f>
        <v/>
      </c>
      <c r="W27" s="43" t="str">
        <f>IF(P27&gt;Lookup!$M$36,IF(P27&lt;=Lookup!$M$37,Lookup!$K$37,IF(P27&lt;=Lookup!$M$38,Lookup!$K$38,IF(P27&lt;Lookup!$M$39,Lookup!$K$39,IF(P27&lt;Lookup!$M$40,Lookup!$K$40,IF(P27&lt;Lookup!$M$41,Lookup!$K$41,IF(P27&lt;Lookup!$M$42,Lookup!$K$42,IF(P27&lt;Lookup!$M$43,Lookup!$K$43,IF(P27&lt;Lookup!$M$44,Lookup!$K$34,IF(B27=0,"",B27))))))))),"")</f>
        <v/>
      </c>
      <c r="X27" s="42" t="str">
        <f t="shared" si="4"/>
        <v/>
      </c>
    </row>
    <row r="28" spans="1:24" ht="14">
      <c r="A28" s="37">
        <v>18</v>
      </c>
      <c r="B28" s="38">
        <f>'1768'!J28</f>
        <v>0</v>
      </c>
      <c r="C28" s="39">
        <v>999</v>
      </c>
      <c r="D28" s="41" t="str">
        <f>IF(B28=0,"",IF(B28=Lookup!$K$7,Lookup!$L$7,IF(B28=Lookup!$K$8,Lookup!$L$8,IF(B28=Lookup!$K$9,Lookup!$L$9,IF(B28=Lookup!$K$10,Lookup!$L$10,IF(B28=Lookup!$K$11,Lookup!$L$11,999))))))</f>
        <v/>
      </c>
      <c r="E28" s="41" t="str">
        <f>IF(D28=999,IF(B28=Lookup!$K$12,Lookup!$L$12,IF(B28=Lookup!$K$13,Lookup!$L$13,IF(B28=Lookup!$K$14,Lookup!$L$14,IF(B28=Lookup!$K$15,Lookup!$L$15,IF(B28=Lookup!$K$16,Lookup!$L$16,999))))),"")</f>
        <v/>
      </c>
      <c r="F28" s="41" t="str">
        <f>IF(E28=999,IF(B28=Lookup!$K$17,Lookup!$L$17,IF(B28=Lookup!$K$18,Lookup!$L$18,IF(B28=Lookup!$K$19,Lookup!$L$19,IF(B28=Lookup!$K$20,Lookup!$L$20,IF(B28=Lookup!$K$21,Lookup!$L$21,999))))),"")</f>
        <v/>
      </c>
      <c r="G28" s="41" t="str">
        <f>IF(F28=999,IF(B28=Lookup!$K$22,Lookup!$L$22,IF(B28=Lookup!$K$23,Lookup!$L$23,IF(B28=Lookup!$K$24,Lookup!$L$24,IF(B28=Lookup!$K$25,Lookup!$L$25,IF(B28=Lookup!$K$26,Lookup!$L$26,999))))),"")</f>
        <v/>
      </c>
      <c r="H28" s="41" t="str">
        <f>IF(G28=999,IF(B28=Lookup!$K$27,Lookup!$L$27,IF(B28=Lookup!$K$28,Lookup!$L$28,IF(B28=Lookup!$K$29,Lookup!$L$29,IF(B28=Lookup!$K$30,Lookup!$L$30,IF(B28=Lookup!$K$31,Lookup!$L$31,999))))),"")</f>
        <v/>
      </c>
      <c r="I28" s="41" t="str">
        <f>IF(H28=999,IF(B28=Lookup!$K$32,Lookup!$L$32,IF(B28=Lookup!$K$33,Lookup!$L$33,IF(B28=Lookup!$K$34,Lookup!$L$34,IF(B28=Lookup!$K$35,Lookup!$L$35,IF(B28=Lookup!$K$36,Lookup!$L$36,999))))),"")</f>
        <v/>
      </c>
      <c r="J28" s="41" t="str">
        <f>IF(I28=999,IF(B28=Lookup!$K$37,Lookup!$L$37,IF(B28=Lookup!$K$38,Lookup!$L$38,IF(B28=Lookup!$K$39,Lookup!$L$7,""))),"")</f>
        <v/>
      </c>
      <c r="K28" s="41">
        <f t="shared" si="2"/>
        <v>999</v>
      </c>
      <c r="L28" s="37" t="str">
        <f t="shared" si="5"/>
        <v/>
      </c>
      <c r="M28" s="38">
        <f>'1768'!Z28</f>
        <v>0</v>
      </c>
      <c r="N28" s="37">
        <f t="shared" si="0"/>
        <v>0</v>
      </c>
      <c r="O28" s="37">
        <f t="shared" si="1"/>
        <v>0</v>
      </c>
      <c r="P28" s="37">
        <f t="shared" si="3"/>
        <v>999</v>
      </c>
      <c r="Q28" s="40" t="str">
        <f>IF(P28&lt;=Lookup!$M$7,Lookup!$K$7,IF(P28&lt;=Lookup!$M$8,Lookup!$K$8,IF(P28&lt;=Lookup!$M$9,Lookup!$K$9,IF(P28&lt;=Lookup!$M$10,Lookup!$K$10,IF(P28&lt;=Lookup!$M$11,Lookup!$K$11,"")))))</f>
        <v/>
      </c>
      <c r="R28" s="40" t="str">
        <f>IF(P28&gt;Lookup!$M$11,IF(P28&lt;=Lookup!$M$12,Lookup!$K$12,IF(P28&lt;=Lookup!$M$13,Lookup!$K$13,IF(P28&lt;=Lookup!$M$14,Lookup!$K$14,IF(P28&lt;=Lookup!$M$15,Lookup!$K$15,IF(P28&lt;=Lookup!$M$16,Lookup!$K$16,""))))),"")</f>
        <v/>
      </c>
      <c r="S28" s="40" t="str">
        <f>IF(P28&gt;Lookup!$M$16,IF(P28&lt;=Lookup!$M$17,Lookup!$K$17,IF(P28&lt;=Lookup!$M$18,Lookup!$K$18,IF(P28&lt;=Lookup!$M$19,Lookup!$K$19,IF(P28&lt;=Lookup!$M$20,Lookup!$K$20,IF(P28&lt;=Lookup!$M$21,Lookup!$K$21,""))))),"")</f>
        <v/>
      </c>
      <c r="T28" s="40" t="str">
        <f>IF(P28&gt;Lookup!$M$21,IF(P28&lt;=Lookup!$M$22,Lookup!$K$22,IF(P28&lt;=Lookup!$M$23,Lookup!$K$23,IF(P28&lt;=Lookup!$M$24,Lookup!$K$24,IF(P28&lt;=Lookup!$M$25,Lookup!$K$25,IF(P28&lt;=Lookup!$M$26,Lookup!$K$26,""))))),"")</f>
        <v/>
      </c>
      <c r="U28" s="40" t="str">
        <f>IF(P28&gt;Lookup!$M$26,IF(P28&lt;=Lookup!$M$27,Lookup!$K$27,IF(P28&lt;=Lookup!$M$28,Lookup!$K$28,IF(P28&lt;=Lookup!$M$29,Lookup!$K$29,IF(P28&lt;=Lookup!$M$30,Lookup!$K$30,IF(P28&lt;=Lookup!$M$31,Lookup!$K$31,""))))),"")</f>
        <v/>
      </c>
      <c r="V28" s="40" t="str">
        <f>IF(P28&gt;Lookup!$M$31,IF(P28&lt;=Lookup!$M$32,Lookup!$K$32,IF(P28&lt;=Lookup!$M$33,Lookup!$K$33,IF(P28&lt;=Lookup!$M$34,Lookup!$K$34,IF(P28&lt;=Lookup!$M$35,Lookup!$K$35,IF(P28&lt;=Lookup!$M$36,Lookup!$K$36,""))))),"")</f>
        <v/>
      </c>
      <c r="W28" s="43" t="str">
        <f>IF(P28&gt;Lookup!$M$36,IF(P28&lt;=Lookup!$M$37,Lookup!$K$37,IF(P28&lt;=Lookup!$M$38,Lookup!$K$38,IF(P28&lt;Lookup!$M$39,Lookup!$K$39,IF(P28&lt;Lookup!$M$40,Lookup!$K$40,IF(P28&lt;Lookup!$M$41,Lookup!$K$41,IF(P28&lt;Lookup!$M$42,Lookup!$K$42,IF(P28&lt;Lookup!$M$43,Lookup!$K$43,IF(P28&lt;Lookup!$M$44,Lookup!$K$34,IF(B28=0,"",B28))))))))),"")</f>
        <v/>
      </c>
      <c r="X28" s="42" t="str">
        <f t="shared" si="4"/>
        <v/>
      </c>
    </row>
    <row r="29" spans="1:24" ht="14">
      <c r="A29" s="37">
        <v>19</v>
      </c>
      <c r="B29" s="38">
        <f>'1768'!J29</f>
        <v>0</v>
      </c>
      <c r="C29" s="39">
        <v>999</v>
      </c>
      <c r="D29" s="41" t="str">
        <f>IF(B29=0,"",IF(B29=Lookup!$K$7,Lookup!$L$7,IF(B29=Lookup!$K$8,Lookup!$L$8,IF(B29=Lookup!$K$9,Lookup!$L$9,IF(B29=Lookup!$K$10,Lookup!$L$10,IF(B29=Lookup!$K$11,Lookup!$L$11,999))))))</f>
        <v/>
      </c>
      <c r="E29" s="41" t="str">
        <f>IF(D29=999,IF(B29=Lookup!$K$12,Lookup!$L$12,IF(B29=Lookup!$K$13,Lookup!$L$13,IF(B29=Lookup!$K$14,Lookup!$L$14,IF(B29=Lookup!$K$15,Lookup!$L$15,IF(B29=Lookup!$K$16,Lookup!$L$16,999))))),"")</f>
        <v/>
      </c>
      <c r="F29" s="41" t="str">
        <f>IF(E29=999,IF(B29=Lookup!$K$17,Lookup!$L$17,IF(B29=Lookup!$K$18,Lookup!$L$18,IF(B29=Lookup!$K$19,Lookup!$L$19,IF(B29=Lookup!$K$20,Lookup!$L$20,IF(B29=Lookup!$K$21,Lookup!$L$21,999))))),"")</f>
        <v/>
      </c>
      <c r="G29" s="41" t="str">
        <f>IF(F29=999,IF(B29=Lookup!$K$22,Lookup!$L$22,IF(B29=Lookup!$K$23,Lookup!$L$23,IF(B29=Lookup!$K$24,Lookup!$L$24,IF(B29=Lookup!$K$25,Lookup!$L$25,IF(B29=Lookup!$K$26,Lookup!$L$26,999))))),"")</f>
        <v/>
      </c>
      <c r="H29" s="41" t="str">
        <f>IF(G29=999,IF(B29=Lookup!$K$27,Lookup!$L$27,IF(B29=Lookup!$K$28,Lookup!$L$28,IF(B29=Lookup!$K$29,Lookup!$L$29,IF(B29=Lookup!$K$30,Lookup!$L$30,IF(B29=Lookup!$K$31,Lookup!$L$31,999))))),"")</f>
        <v/>
      </c>
      <c r="I29" s="41" t="str">
        <f>IF(H29=999,IF(B29=Lookup!$K$32,Lookup!$L$32,IF(B29=Lookup!$K$33,Lookup!$L$33,IF(B29=Lookup!$K$34,Lookup!$L$34,IF(B29=Lookup!$K$35,Lookup!$L$35,IF(B29=Lookup!$K$36,Lookup!$L$36,999))))),"")</f>
        <v/>
      </c>
      <c r="J29" s="41" t="str">
        <f>IF(I29=999,IF(B29=Lookup!$K$37,Lookup!$L$37,IF(B29=Lookup!$K$38,Lookup!$L$38,IF(B29=Lookup!$K$39,Lookup!$L$7,""))),"")</f>
        <v/>
      </c>
      <c r="K29" s="41">
        <f t="shared" si="2"/>
        <v>999</v>
      </c>
      <c r="L29" s="37" t="str">
        <f t="shared" si="5"/>
        <v/>
      </c>
      <c r="M29" s="38">
        <f>'1768'!Z29</f>
        <v>0</v>
      </c>
      <c r="N29" s="37">
        <f t="shared" si="0"/>
        <v>0</v>
      </c>
      <c r="O29" s="37">
        <f t="shared" si="1"/>
        <v>0</v>
      </c>
      <c r="P29" s="37">
        <f t="shared" si="3"/>
        <v>999</v>
      </c>
      <c r="Q29" s="40" t="str">
        <f>IF(P29&lt;=Lookup!$M$7,Lookup!$K$7,IF(P29&lt;=Lookup!$M$8,Lookup!$K$8,IF(P29&lt;=Lookup!$M$9,Lookup!$K$9,IF(P29&lt;=Lookup!$M$10,Lookup!$K$10,IF(P29&lt;=Lookup!$M$11,Lookup!$K$11,"")))))</f>
        <v/>
      </c>
      <c r="R29" s="40" t="str">
        <f>IF(P29&gt;Lookup!$M$11,IF(P29&lt;=Lookup!$M$12,Lookup!$K$12,IF(P29&lt;=Lookup!$M$13,Lookup!$K$13,IF(P29&lt;=Lookup!$M$14,Lookup!$K$14,IF(P29&lt;=Lookup!$M$15,Lookup!$K$15,IF(P29&lt;=Lookup!$M$16,Lookup!$K$16,""))))),"")</f>
        <v/>
      </c>
      <c r="S29" s="40" t="str">
        <f>IF(P29&gt;Lookup!$M$16,IF(P29&lt;=Lookup!$M$17,Lookup!$K$17,IF(P29&lt;=Lookup!$M$18,Lookup!$K$18,IF(P29&lt;=Lookup!$M$19,Lookup!$K$19,IF(P29&lt;=Lookup!$M$20,Lookup!$K$20,IF(P29&lt;=Lookup!$M$21,Lookup!$K$21,""))))),"")</f>
        <v/>
      </c>
      <c r="T29" s="40" t="str">
        <f>IF(P29&gt;Lookup!$M$21,IF(P29&lt;=Lookup!$M$22,Lookup!$K$22,IF(P29&lt;=Lookup!$M$23,Lookup!$K$23,IF(P29&lt;=Lookup!$M$24,Lookup!$K$24,IF(P29&lt;=Lookup!$M$25,Lookup!$K$25,IF(P29&lt;=Lookup!$M$26,Lookup!$K$26,""))))),"")</f>
        <v/>
      </c>
      <c r="U29" s="40" t="str">
        <f>IF(P29&gt;Lookup!$M$26,IF(P29&lt;=Lookup!$M$27,Lookup!$K$27,IF(P29&lt;=Lookup!$M$28,Lookup!$K$28,IF(P29&lt;=Lookup!$M$29,Lookup!$K$29,IF(P29&lt;=Lookup!$M$30,Lookup!$K$30,IF(P29&lt;=Lookup!$M$31,Lookup!$K$31,""))))),"")</f>
        <v/>
      </c>
      <c r="V29" s="40" t="str">
        <f>IF(P29&gt;Lookup!$M$31,IF(P29&lt;=Lookup!$M$32,Lookup!$K$32,IF(P29&lt;=Lookup!$M$33,Lookup!$K$33,IF(P29&lt;=Lookup!$M$34,Lookup!$K$34,IF(P29&lt;=Lookup!$M$35,Lookup!$K$35,IF(P29&lt;=Lookup!$M$36,Lookup!$K$36,""))))),"")</f>
        <v/>
      </c>
      <c r="W29" s="43" t="str">
        <f>IF(P29&gt;Lookup!$M$36,IF(P29&lt;=Lookup!$M$37,Lookup!$K$37,IF(P29&lt;=Lookup!$M$38,Lookup!$K$38,IF(P29&lt;Lookup!$M$39,Lookup!$K$39,IF(P29&lt;Lookup!$M$40,Lookup!$K$40,IF(P29&lt;Lookup!$M$41,Lookup!$K$41,IF(P29&lt;Lookup!$M$42,Lookup!$K$42,IF(P29&lt;Lookup!$M$43,Lookup!$K$43,IF(P29&lt;Lookup!$M$44,Lookup!$K$34,IF(B29=0,"",B29))))))))),"")</f>
        <v/>
      </c>
      <c r="X29" s="42" t="str">
        <f t="shared" si="4"/>
        <v/>
      </c>
    </row>
    <row r="30" spans="1:24" ht="14">
      <c r="A30" s="37">
        <v>20</v>
      </c>
      <c r="B30" s="38">
        <f>'1768'!J30</f>
        <v>0</v>
      </c>
      <c r="C30" s="39">
        <v>999</v>
      </c>
      <c r="D30" s="41" t="str">
        <f>IF(B30=0,"",IF(B30=Lookup!$K$7,Lookup!$L$7,IF(B30=Lookup!$K$8,Lookup!$L$8,IF(B30=Lookup!$K$9,Lookup!$L$9,IF(B30=Lookup!$K$10,Lookup!$L$10,IF(B30=Lookup!$K$11,Lookup!$L$11,999))))))</f>
        <v/>
      </c>
      <c r="E30" s="41" t="str">
        <f>IF(D30=999,IF(B30=Lookup!$K$12,Lookup!$L$12,IF(B30=Lookup!$K$13,Lookup!$L$13,IF(B30=Lookup!$K$14,Lookup!$L$14,IF(B30=Lookup!$K$15,Lookup!$L$15,IF(B30=Lookup!$K$16,Lookup!$L$16,999))))),"")</f>
        <v/>
      </c>
      <c r="F30" s="41" t="str">
        <f>IF(E30=999,IF(B30=Lookup!$K$17,Lookup!$L$17,IF(B30=Lookup!$K$18,Lookup!$L$18,IF(B30=Lookup!$K$19,Lookup!$L$19,IF(B30=Lookup!$K$20,Lookup!$L$20,IF(B30=Lookup!$K$21,Lookup!$L$21,999))))),"")</f>
        <v/>
      </c>
      <c r="G30" s="41" t="str">
        <f>IF(F30=999,IF(B30=Lookup!$K$22,Lookup!$L$22,IF(B30=Lookup!$K$23,Lookup!$L$23,IF(B30=Lookup!$K$24,Lookup!$L$24,IF(B30=Lookup!$K$25,Lookup!$L$25,IF(B30=Lookup!$K$26,Lookup!$L$26,999))))),"")</f>
        <v/>
      </c>
      <c r="H30" s="41" t="str">
        <f>IF(G30=999,IF(B30=Lookup!$K$27,Lookup!$L$27,IF(B30=Lookup!$K$28,Lookup!$L$28,IF(B30=Lookup!$K$29,Lookup!$L$29,IF(B30=Lookup!$K$30,Lookup!$L$30,IF(B30=Lookup!$K$31,Lookup!$L$31,999))))),"")</f>
        <v/>
      </c>
      <c r="I30" s="41" t="str">
        <f>IF(H30=999,IF(B30=Lookup!$K$32,Lookup!$L$32,IF(B30=Lookup!$K$33,Lookup!$L$33,IF(B30=Lookup!$K$34,Lookup!$L$34,IF(B30=Lookup!$K$35,Lookup!$L$35,IF(B30=Lookup!$K$36,Lookup!$L$36,999))))),"")</f>
        <v/>
      </c>
      <c r="J30" s="41" t="str">
        <f>IF(I30=999,IF(B30=Lookup!$K$37,Lookup!$L$37,IF(B30=Lookup!$K$38,Lookup!$L$38,IF(B30=Lookup!$K$39,Lookup!$L$7,""))),"")</f>
        <v/>
      </c>
      <c r="K30" s="41">
        <f t="shared" si="2"/>
        <v>999</v>
      </c>
      <c r="L30" s="37" t="str">
        <f t="shared" si="5"/>
        <v/>
      </c>
      <c r="M30" s="38">
        <f>'1768'!Z30</f>
        <v>0</v>
      </c>
      <c r="N30" s="37">
        <f t="shared" si="0"/>
        <v>0</v>
      </c>
      <c r="O30" s="37">
        <f t="shared" si="1"/>
        <v>0</v>
      </c>
      <c r="P30" s="37">
        <f t="shared" si="3"/>
        <v>999</v>
      </c>
      <c r="Q30" s="40" t="str">
        <f>IF(P30&lt;=Lookup!$M$7,Lookup!$K$7,IF(P30&lt;=Lookup!$M$8,Lookup!$K$8,IF(P30&lt;=Lookup!$M$9,Lookup!$K$9,IF(P30&lt;=Lookup!$M$10,Lookup!$K$10,IF(P30&lt;=Lookup!$M$11,Lookup!$K$11,"")))))</f>
        <v/>
      </c>
      <c r="R30" s="40" t="str">
        <f>IF(P30&gt;Lookup!$M$11,IF(P30&lt;=Lookup!$M$12,Lookup!$K$12,IF(P30&lt;=Lookup!$M$13,Lookup!$K$13,IF(P30&lt;=Lookup!$M$14,Lookup!$K$14,IF(P30&lt;=Lookup!$M$15,Lookup!$K$15,IF(P30&lt;=Lookup!$M$16,Lookup!$K$16,""))))),"")</f>
        <v/>
      </c>
      <c r="S30" s="40" t="str">
        <f>IF(P30&gt;Lookup!$M$16,IF(P30&lt;=Lookup!$M$17,Lookup!$K$17,IF(P30&lt;=Lookup!$M$18,Lookup!$K$18,IF(P30&lt;=Lookup!$M$19,Lookup!$K$19,IF(P30&lt;=Lookup!$M$20,Lookup!$K$20,IF(P30&lt;=Lookup!$M$21,Lookup!$K$21,""))))),"")</f>
        <v/>
      </c>
      <c r="T30" s="40" t="str">
        <f>IF(P30&gt;Lookup!$M$21,IF(P30&lt;=Lookup!$M$22,Lookup!$K$22,IF(P30&lt;=Lookup!$M$23,Lookup!$K$23,IF(P30&lt;=Lookup!$M$24,Lookup!$K$24,IF(P30&lt;=Lookup!$M$25,Lookup!$K$25,IF(P30&lt;=Lookup!$M$26,Lookup!$K$26,""))))),"")</f>
        <v/>
      </c>
      <c r="U30" s="40" t="str">
        <f>IF(P30&gt;Lookup!$M$26,IF(P30&lt;=Lookup!$M$27,Lookup!$K$27,IF(P30&lt;=Lookup!$M$28,Lookup!$K$28,IF(P30&lt;=Lookup!$M$29,Lookup!$K$29,IF(P30&lt;=Lookup!$M$30,Lookup!$K$30,IF(P30&lt;=Lookup!$M$31,Lookup!$K$31,""))))),"")</f>
        <v/>
      </c>
      <c r="V30" s="40" t="str">
        <f>IF(P30&gt;Lookup!$M$31,IF(P30&lt;=Lookup!$M$32,Lookup!$K$32,IF(P30&lt;=Lookup!$M$33,Lookup!$K$33,IF(P30&lt;=Lookup!$M$34,Lookup!$K$34,IF(P30&lt;=Lookup!$M$35,Lookup!$K$35,IF(P30&lt;=Lookup!$M$36,Lookup!$K$36,""))))),"")</f>
        <v/>
      </c>
      <c r="W30" s="43" t="str">
        <f>IF(P30&gt;Lookup!$M$36,IF(P30&lt;=Lookup!$M$37,Lookup!$K$37,IF(P30&lt;=Lookup!$M$38,Lookup!$K$38,IF(P30&lt;Lookup!$M$39,Lookup!$K$39,IF(P30&lt;Lookup!$M$40,Lookup!$K$40,IF(P30&lt;Lookup!$M$41,Lookup!$K$41,IF(P30&lt;Lookup!$M$42,Lookup!$K$42,IF(P30&lt;Lookup!$M$43,Lookup!$K$43,IF(P30&lt;Lookup!$M$44,Lookup!$K$34,IF(B30=0,"",B30))))))))),"")</f>
        <v/>
      </c>
      <c r="X30" s="42" t="str">
        <f t="shared" si="4"/>
        <v/>
      </c>
    </row>
    <row r="31" spans="1:24" ht="14">
      <c r="A31" s="37">
        <v>21</v>
      </c>
      <c r="B31" s="38">
        <f>'1768'!J31</f>
        <v>0</v>
      </c>
      <c r="C31" s="39">
        <v>999</v>
      </c>
      <c r="D31" s="41" t="str">
        <f>IF(B31=0,"",IF(B31=Lookup!$K$7,Lookup!$L$7,IF(B31=Lookup!$K$8,Lookup!$L$8,IF(B31=Lookup!$K$9,Lookup!$L$9,IF(B31=Lookup!$K$10,Lookup!$L$10,IF(B31=Lookup!$K$11,Lookup!$L$11,999))))))</f>
        <v/>
      </c>
      <c r="E31" s="41" t="str">
        <f>IF(D31=999,IF(B31=Lookup!$K$12,Lookup!$L$12,IF(B31=Lookup!$K$13,Lookup!$L$13,IF(B31=Lookup!$K$14,Lookup!$L$14,IF(B31=Lookup!$K$15,Lookup!$L$15,IF(B31=Lookup!$K$16,Lookup!$L$16,999))))),"")</f>
        <v/>
      </c>
      <c r="F31" s="41" t="str">
        <f>IF(E31=999,IF(B31=Lookup!$K$17,Lookup!$L$17,IF(B31=Lookup!$K$18,Lookup!$L$18,IF(B31=Lookup!$K$19,Lookup!$L$19,IF(B31=Lookup!$K$20,Lookup!$L$20,IF(B31=Lookup!$K$21,Lookup!$L$21,999))))),"")</f>
        <v/>
      </c>
      <c r="G31" s="41" t="str">
        <f>IF(F31=999,IF(B31=Lookup!$K$22,Lookup!$L$22,IF(B31=Lookup!$K$23,Lookup!$L$23,IF(B31=Lookup!$K$24,Lookup!$L$24,IF(B31=Lookup!$K$25,Lookup!$L$25,IF(B31=Lookup!$K$26,Lookup!$L$26,999))))),"")</f>
        <v/>
      </c>
      <c r="H31" s="41" t="str">
        <f>IF(G31=999,IF(B31=Lookup!$K$27,Lookup!$L$27,IF(B31=Lookup!$K$28,Lookup!$L$28,IF(B31=Lookup!$K$29,Lookup!$L$29,IF(B31=Lookup!$K$30,Lookup!$L$30,IF(B31=Lookup!$K$31,Lookup!$L$31,999))))),"")</f>
        <v/>
      </c>
      <c r="I31" s="41" t="str">
        <f>IF(H31=999,IF(B31=Lookup!$K$32,Lookup!$L$32,IF(B31=Lookup!$K$33,Lookup!$L$33,IF(B31=Lookup!$K$34,Lookup!$L$34,IF(B31=Lookup!$K$35,Lookup!$L$35,IF(B31=Lookup!$K$36,Lookup!$L$36,999))))),"")</f>
        <v/>
      </c>
      <c r="J31" s="41" t="str">
        <f>IF(I31=999,IF(B31=Lookup!$K$37,Lookup!$L$37,IF(B31=Lookup!$K$38,Lookup!$L$38,IF(B31=Lookup!$K$39,Lookup!$L$7,""))),"")</f>
        <v/>
      </c>
      <c r="K31" s="41">
        <f t="shared" si="2"/>
        <v>999</v>
      </c>
      <c r="L31" s="37" t="str">
        <f t="shared" si="5"/>
        <v/>
      </c>
      <c r="M31" s="38">
        <f>'1768'!Z31</f>
        <v>0</v>
      </c>
      <c r="N31" s="37">
        <f t="shared" si="0"/>
        <v>0</v>
      </c>
      <c r="O31" s="37">
        <f t="shared" si="1"/>
        <v>0</v>
      </c>
      <c r="P31" s="37">
        <f t="shared" si="3"/>
        <v>999</v>
      </c>
      <c r="Q31" s="40" t="str">
        <f>IF(P31&lt;=Lookup!$M$7,Lookup!$K$7,IF(P31&lt;=Lookup!$M$8,Lookup!$K$8,IF(P31&lt;=Lookup!$M$9,Lookup!$K$9,IF(P31&lt;=Lookup!$M$10,Lookup!$K$10,IF(P31&lt;=Lookup!$M$11,Lookup!$K$11,"")))))</f>
        <v/>
      </c>
      <c r="R31" s="40" t="str">
        <f>IF(P31&gt;Lookup!$M$11,IF(P31&lt;=Lookup!$M$12,Lookup!$K$12,IF(P31&lt;=Lookup!$M$13,Lookup!$K$13,IF(P31&lt;=Lookup!$M$14,Lookup!$K$14,IF(P31&lt;=Lookup!$M$15,Lookup!$K$15,IF(P31&lt;=Lookup!$M$16,Lookup!$K$16,""))))),"")</f>
        <v/>
      </c>
      <c r="S31" s="40" t="str">
        <f>IF(P31&gt;Lookup!$M$16,IF(P31&lt;=Lookup!$M$17,Lookup!$K$17,IF(P31&lt;=Lookup!$M$18,Lookup!$K$18,IF(P31&lt;=Lookup!$M$19,Lookup!$K$19,IF(P31&lt;=Lookup!$M$20,Lookup!$K$20,IF(P31&lt;=Lookup!$M$21,Lookup!$K$21,""))))),"")</f>
        <v/>
      </c>
      <c r="T31" s="40" t="str">
        <f>IF(P31&gt;Lookup!$M$21,IF(P31&lt;=Lookup!$M$22,Lookup!$K$22,IF(P31&lt;=Lookup!$M$23,Lookup!$K$23,IF(P31&lt;=Lookup!$M$24,Lookup!$K$24,IF(P31&lt;=Lookup!$M$25,Lookup!$K$25,IF(P31&lt;=Lookup!$M$26,Lookup!$K$26,""))))),"")</f>
        <v/>
      </c>
      <c r="U31" s="40" t="str">
        <f>IF(P31&gt;Lookup!$M$26,IF(P31&lt;=Lookup!$M$27,Lookup!$K$27,IF(P31&lt;=Lookup!$M$28,Lookup!$K$28,IF(P31&lt;=Lookup!$M$29,Lookup!$K$29,IF(P31&lt;=Lookup!$M$30,Lookup!$K$30,IF(P31&lt;=Lookup!$M$31,Lookup!$K$31,""))))),"")</f>
        <v/>
      </c>
      <c r="V31" s="40" t="str">
        <f>IF(P31&gt;Lookup!$M$31,IF(P31&lt;=Lookup!$M$32,Lookup!$K$32,IF(P31&lt;=Lookup!$M$33,Lookup!$K$33,IF(P31&lt;=Lookup!$M$34,Lookup!$K$34,IF(P31&lt;=Lookup!$M$35,Lookup!$K$35,IF(P31&lt;=Lookup!$M$36,Lookup!$K$36,""))))),"")</f>
        <v/>
      </c>
      <c r="W31" s="43" t="str">
        <f>IF(P31&gt;Lookup!$M$36,IF(P31&lt;=Lookup!$M$37,Lookup!$K$37,IF(P31&lt;=Lookup!$M$38,Lookup!$K$38,IF(P31&lt;Lookup!$M$39,Lookup!$K$39,IF(P31&lt;Lookup!$M$40,Lookup!$K$40,IF(P31&lt;Lookup!$M$41,Lookup!$K$41,IF(P31&lt;Lookup!$M$42,Lookup!$K$42,IF(P31&lt;Lookup!$M$43,Lookup!$K$43,IF(P31&lt;Lookup!$M$44,Lookup!$K$34,IF(B31=0,"",B31))))))))),"")</f>
        <v/>
      </c>
      <c r="X31" s="42" t="str">
        <f t="shared" si="4"/>
        <v/>
      </c>
    </row>
    <row r="32" spans="1:24" ht="14">
      <c r="A32" s="37">
        <v>22</v>
      </c>
      <c r="B32" s="38">
        <f>'1768'!J32</f>
        <v>0</v>
      </c>
      <c r="C32" s="39">
        <v>999</v>
      </c>
      <c r="D32" s="41" t="str">
        <f>IF(B32=0,"",IF(B32=Lookup!$K$7,Lookup!$L$7,IF(B32=Lookup!$K$8,Lookup!$L$8,IF(B32=Lookup!$K$9,Lookup!$L$9,IF(B32=Lookup!$K$10,Lookup!$L$10,IF(B32=Lookup!$K$11,Lookup!$L$11,999))))))</f>
        <v/>
      </c>
      <c r="E32" s="41" t="str">
        <f>IF(D32=999,IF(B32=Lookup!$K$12,Lookup!$L$12,IF(B32=Lookup!$K$13,Lookup!$L$13,IF(B32=Lookup!$K$14,Lookup!$L$14,IF(B32=Lookup!$K$15,Lookup!$L$15,IF(B32=Lookup!$K$16,Lookup!$L$16,999))))),"")</f>
        <v/>
      </c>
      <c r="F32" s="41" t="str">
        <f>IF(E32=999,IF(B32=Lookup!$K$17,Lookup!$L$17,IF(B32=Lookup!$K$18,Lookup!$L$18,IF(B32=Lookup!$K$19,Lookup!$L$19,IF(B32=Lookup!$K$20,Lookup!$L$20,IF(B32=Lookup!$K$21,Lookup!$L$21,999))))),"")</f>
        <v/>
      </c>
      <c r="G32" s="41" t="str">
        <f>IF(F32=999,IF(B32=Lookup!$K$22,Lookup!$L$22,IF(B32=Lookup!$K$23,Lookup!$L$23,IF(B32=Lookup!$K$24,Lookup!$L$24,IF(B32=Lookup!$K$25,Lookup!$L$25,IF(B32=Lookup!$K$26,Lookup!$L$26,999))))),"")</f>
        <v/>
      </c>
      <c r="H32" s="41" t="str">
        <f>IF(G32=999,IF(B32=Lookup!$K$27,Lookup!$L$27,IF(B32=Lookup!$K$28,Lookup!$L$28,IF(B32=Lookup!$K$29,Lookup!$L$29,IF(B32=Lookup!$K$30,Lookup!$L$30,IF(B32=Lookup!$K$31,Lookup!$L$31,999))))),"")</f>
        <v/>
      </c>
      <c r="I32" s="41" t="str">
        <f>IF(H32=999,IF(B32=Lookup!$K$32,Lookup!$L$32,IF(B32=Lookup!$K$33,Lookup!$L$33,IF(B32=Lookup!$K$34,Lookup!$L$34,IF(B32=Lookup!$K$35,Lookup!$L$35,IF(B32=Lookup!$K$36,Lookup!$L$36,999))))),"")</f>
        <v/>
      </c>
      <c r="J32" s="41" t="str">
        <f>IF(I32=999,IF(B32=Lookup!$K$37,Lookup!$L$37,IF(B32=Lookup!$K$38,Lookup!$L$38,IF(B32=Lookup!$K$39,Lookup!$L$7,""))),"")</f>
        <v/>
      </c>
      <c r="K32" s="41">
        <f t="shared" si="2"/>
        <v>999</v>
      </c>
      <c r="L32" s="37" t="str">
        <f t="shared" si="5"/>
        <v/>
      </c>
      <c r="M32" s="38">
        <f>'1768'!Z32</f>
        <v>0</v>
      </c>
      <c r="N32" s="37">
        <f t="shared" si="0"/>
        <v>0</v>
      </c>
      <c r="O32" s="37">
        <f t="shared" si="1"/>
        <v>0</v>
      </c>
      <c r="P32" s="37">
        <f t="shared" si="3"/>
        <v>999</v>
      </c>
      <c r="Q32" s="40" t="str">
        <f>IF(P32&lt;=Lookup!$M$7,Lookup!$K$7,IF(P32&lt;=Lookup!$M$8,Lookup!$K$8,IF(P32&lt;=Lookup!$M$9,Lookup!$K$9,IF(P32&lt;=Lookup!$M$10,Lookup!$K$10,IF(P32&lt;=Lookup!$M$11,Lookup!$K$11,"")))))</f>
        <v/>
      </c>
      <c r="R32" s="40" t="str">
        <f>IF(P32&gt;Lookup!$M$11,IF(P32&lt;=Lookup!$M$12,Lookup!$K$12,IF(P32&lt;=Lookup!$M$13,Lookup!$K$13,IF(P32&lt;=Lookup!$M$14,Lookup!$K$14,IF(P32&lt;=Lookup!$M$15,Lookup!$K$15,IF(P32&lt;=Lookup!$M$16,Lookup!$K$16,""))))),"")</f>
        <v/>
      </c>
      <c r="S32" s="40" t="str">
        <f>IF(P32&gt;Lookup!$M$16,IF(P32&lt;=Lookup!$M$17,Lookup!$K$17,IF(P32&lt;=Lookup!$M$18,Lookup!$K$18,IF(P32&lt;=Lookup!$M$19,Lookup!$K$19,IF(P32&lt;=Lookup!$M$20,Lookup!$K$20,IF(P32&lt;=Lookup!$M$21,Lookup!$K$21,""))))),"")</f>
        <v/>
      </c>
      <c r="T32" s="40" t="str">
        <f>IF(P32&gt;Lookup!$M$21,IF(P32&lt;=Lookup!$M$22,Lookup!$K$22,IF(P32&lt;=Lookup!$M$23,Lookup!$K$23,IF(P32&lt;=Lookup!$M$24,Lookup!$K$24,IF(P32&lt;=Lookup!$M$25,Lookup!$K$25,IF(P32&lt;=Lookup!$M$26,Lookup!$K$26,""))))),"")</f>
        <v/>
      </c>
      <c r="U32" s="40" t="str">
        <f>IF(P32&gt;Lookup!$M$26,IF(P32&lt;=Lookup!$M$27,Lookup!$K$27,IF(P32&lt;=Lookup!$M$28,Lookup!$K$28,IF(P32&lt;=Lookup!$M$29,Lookup!$K$29,IF(P32&lt;=Lookup!$M$30,Lookup!$K$30,IF(P32&lt;=Lookup!$M$31,Lookup!$K$31,""))))),"")</f>
        <v/>
      </c>
      <c r="V32" s="40" t="str">
        <f>IF(P32&gt;Lookup!$M$31,IF(P32&lt;=Lookup!$M$32,Lookup!$K$32,IF(P32&lt;=Lookup!$M$33,Lookup!$K$33,IF(P32&lt;=Lookup!$M$34,Lookup!$K$34,IF(P32&lt;=Lookup!$M$35,Lookup!$K$35,IF(P32&lt;=Lookup!$M$36,Lookup!$K$36,""))))),"")</f>
        <v/>
      </c>
      <c r="W32" s="43" t="str">
        <f>IF(P32&gt;Lookup!$M$36,IF(P32&lt;=Lookup!$M$37,Lookup!$K$37,IF(P32&lt;=Lookup!$M$38,Lookup!$K$38,IF(P32&lt;Lookup!$M$39,Lookup!$K$39,IF(P32&lt;Lookup!$M$40,Lookup!$K$40,IF(P32&lt;Lookup!$M$41,Lookup!$K$41,IF(P32&lt;Lookup!$M$42,Lookup!$K$42,IF(P32&lt;Lookup!$M$43,Lookup!$K$43,IF(P32&lt;Lookup!$M$44,Lookup!$K$34,IF(B32=0,"",B32))))))))),"")</f>
        <v/>
      </c>
      <c r="X32" s="42" t="str">
        <f t="shared" si="4"/>
        <v/>
      </c>
    </row>
    <row r="33" spans="1:24" ht="14">
      <c r="A33" s="37">
        <v>23</v>
      </c>
      <c r="B33" s="38">
        <f>'1768'!J33</f>
        <v>0</v>
      </c>
      <c r="C33" s="39">
        <v>999</v>
      </c>
      <c r="D33" s="41" t="str">
        <f>IF(B33=0,"",IF(B33=Lookup!$K$7,Lookup!$L$7,IF(B33=Lookup!$K$8,Lookup!$L$8,IF(B33=Lookup!$K$9,Lookup!$L$9,IF(B33=Lookup!$K$10,Lookup!$L$10,IF(B33=Lookup!$K$11,Lookup!$L$11,999))))))</f>
        <v/>
      </c>
      <c r="E33" s="41" t="str">
        <f>IF(D33=999,IF(B33=Lookup!$K$12,Lookup!$L$12,IF(B33=Lookup!$K$13,Lookup!$L$13,IF(B33=Lookup!$K$14,Lookup!$L$14,IF(B33=Lookup!$K$15,Lookup!$L$15,IF(B33=Lookup!$K$16,Lookup!$L$16,999))))),"")</f>
        <v/>
      </c>
      <c r="F33" s="41" t="str">
        <f>IF(E33=999,IF(B33=Lookup!$K$17,Lookup!$L$17,IF(B33=Lookup!$K$18,Lookup!$L$18,IF(B33=Lookup!$K$19,Lookup!$L$19,IF(B33=Lookup!$K$20,Lookup!$L$20,IF(B33=Lookup!$K$21,Lookup!$L$21,999))))),"")</f>
        <v/>
      </c>
      <c r="G33" s="41" t="str">
        <f>IF(F33=999,IF(B33=Lookup!$K$22,Lookup!$L$22,IF(B33=Lookup!$K$23,Lookup!$L$23,IF(B33=Lookup!$K$24,Lookup!$L$24,IF(B33=Lookup!$K$25,Lookup!$L$25,IF(B33=Lookup!$K$26,Lookup!$L$26,999))))),"")</f>
        <v/>
      </c>
      <c r="H33" s="41" t="str">
        <f>IF(G33=999,IF(B33=Lookup!$K$27,Lookup!$L$27,IF(B33=Lookup!$K$28,Lookup!$L$28,IF(B33=Lookup!$K$29,Lookup!$L$29,IF(B33=Lookup!$K$30,Lookup!$L$30,IF(B33=Lookup!$K$31,Lookup!$L$31,999))))),"")</f>
        <v/>
      </c>
      <c r="I33" s="41" t="str">
        <f>IF(H33=999,IF(B33=Lookup!$K$32,Lookup!$L$32,IF(B33=Lookup!$K$33,Lookup!$L$33,IF(B33=Lookup!$K$34,Lookup!$L$34,IF(B33=Lookup!$K$35,Lookup!$L$35,IF(B33=Lookup!$K$36,Lookup!$L$36,999))))),"")</f>
        <v/>
      </c>
      <c r="J33" s="41" t="str">
        <f>IF(I33=999,IF(B33=Lookup!$K$37,Lookup!$L$37,IF(B33=Lookup!$K$38,Lookup!$L$38,IF(B33=Lookup!$K$39,Lookup!$L$7,""))),"")</f>
        <v/>
      </c>
      <c r="K33" s="41">
        <f t="shared" si="2"/>
        <v>999</v>
      </c>
      <c r="L33" s="37" t="str">
        <f t="shared" si="5"/>
        <v/>
      </c>
      <c r="M33" s="38">
        <f>'1768'!Z33</f>
        <v>0</v>
      </c>
      <c r="N33" s="37">
        <f t="shared" si="0"/>
        <v>0</v>
      </c>
      <c r="O33" s="37">
        <f t="shared" si="1"/>
        <v>0</v>
      </c>
      <c r="P33" s="37">
        <f t="shared" si="3"/>
        <v>999</v>
      </c>
      <c r="Q33" s="40" t="str">
        <f>IF(P33&lt;=Lookup!$M$7,Lookup!$K$7,IF(P33&lt;=Lookup!$M$8,Lookup!$K$8,IF(P33&lt;=Lookup!$M$9,Lookup!$K$9,IF(P33&lt;=Lookup!$M$10,Lookup!$K$10,IF(P33&lt;=Lookup!$M$11,Lookup!$K$11,"")))))</f>
        <v/>
      </c>
      <c r="R33" s="40" t="str">
        <f>IF(P33&gt;Lookup!$M$11,IF(P33&lt;=Lookup!$M$12,Lookup!$K$12,IF(P33&lt;=Lookup!$M$13,Lookup!$K$13,IF(P33&lt;=Lookup!$M$14,Lookup!$K$14,IF(P33&lt;=Lookup!$M$15,Lookup!$K$15,IF(P33&lt;=Lookup!$M$16,Lookup!$K$16,""))))),"")</f>
        <v/>
      </c>
      <c r="S33" s="40" t="str">
        <f>IF(P33&gt;Lookup!$M$16,IF(P33&lt;=Lookup!$M$17,Lookup!$K$17,IF(P33&lt;=Lookup!$M$18,Lookup!$K$18,IF(P33&lt;=Lookup!$M$19,Lookup!$K$19,IF(P33&lt;=Lookup!$M$20,Lookup!$K$20,IF(P33&lt;=Lookup!$M$21,Lookup!$K$21,""))))),"")</f>
        <v/>
      </c>
      <c r="T33" s="40" t="str">
        <f>IF(P33&gt;Lookup!$M$21,IF(P33&lt;=Lookup!$M$22,Lookup!$K$22,IF(P33&lt;=Lookup!$M$23,Lookup!$K$23,IF(P33&lt;=Lookup!$M$24,Lookup!$K$24,IF(P33&lt;=Lookup!$M$25,Lookup!$K$25,IF(P33&lt;=Lookup!$M$26,Lookup!$K$26,""))))),"")</f>
        <v/>
      </c>
      <c r="U33" s="40" t="str">
        <f>IF(P33&gt;Lookup!$M$26,IF(P33&lt;=Lookup!$M$27,Lookup!$K$27,IF(P33&lt;=Lookup!$M$28,Lookup!$K$28,IF(P33&lt;=Lookup!$M$29,Lookup!$K$29,IF(P33&lt;=Lookup!$M$30,Lookup!$K$30,IF(P33&lt;=Lookup!$M$31,Lookup!$K$31,""))))),"")</f>
        <v/>
      </c>
      <c r="V33" s="40" t="str">
        <f>IF(P33&gt;Lookup!$M$31,IF(P33&lt;=Lookup!$M$32,Lookup!$K$32,IF(P33&lt;=Lookup!$M$33,Lookup!$K$33,IF(P33&lt;=Lookup!$M$34,Lookup!$K$34,IF(P33&lt;=Lookup!$M$35,Lookup!$K$35,IF(P33&lt;=Lookup!$M$36,Lookup!$K$36,""))))),"")</f>
        <v/>
      </c>
      <c r="W33" s="43" t="str">
        <f>IF(P33&gt;Lookup!$M$36,IF(P33&lt;=Lookup!$M$37,Lookup!$K$37,IF(P33&lt;=Lookup!$M$38,Lookup!$K$38,IF(P33&lt;Lookup!$M$39,Lookup!$K$39,IF(P33&lt;Lookup!$M$40,Lookup!$K$40,IF(P33&lt;Lookup!$M$41,Lookup!$K$41,IF(P33&lt;Lookup!$M$42,Lookup!$K$42,IF(P33&lt;Lookup!$M$43,Lookup!$K$43,IF(P33&lt;Lookup!$M$44,Lookup!$K$34,IF(B33=0,"",B33))))))))),"")</f>
        <v/>
      </c>
      <c r="X33" s="42" t="str">
        <f t="shared" si="4"/>
        <v/>
      </c>
    </row>
    <row r="34" spans="1:24" ht="14">
      <c r="A34" s="37">
        <v>24</v>
      </c>
      <c r="B34" s="38">
        <f>'1768'!J34</f>
        <v>0</v>
      </c>
      <c r="C34" s="39">
        <v>999</v>
      </c>
      <c r="D34" s="41" t="str">
        <f>IF(B34=0,"",IF(B34=Lookup!$K$7,Lookup!$L$7,IF(B34=Lookup!$K$8,Lookup!$L$8,IF(B34=Lookup!$K$9,Lookup!$L$9,IF(B34=Lookup!$K$10,Lookup!$L$10,IF(B34=Lookup!$K$11,Lookup!$L$11,999))))))</f>
        <v/>
      </c>
      <c r="E34" s="41" t="str">
        <f>IF(D34=999,IF(B34=Lookup!$K$12,Lookup!$L$12,IF(B34=Lookup!$K$13,Lookup!$L$13,IF(B34=Lookup!$K$14,Lookup!$L$14,IF(B34=Lookup!$K$15,Lookup!$L$15,IF(B34=Lookup!$K$16,Lookup!$L$16,999))))),"")</f>
        <v/>
      </c>
      <c r="F34" s="41" t="str">
        <f>IF(E34=999,IF(B34=Lookup!$K$17,Lookup!$L$17,IF(B34=Lookup!$K$18,Lookup!$L$18,IF(B34=Lookup!$K$19,Lookup!$L$19,IF(B34=Lookup!$K$20,Lookup!$L$20,IF(B34=Lookup!$K$21,Lookup!$L$21,999))))),"")</f>
        <v/>
      </c>
      <c r="G34" s="41" t="str">
        <f>IF(F34=999,IF(B34=Lookup!$K$22,Lookup!$L$22,IF(B34=Lookup!$K$23,Lookup!$L$23,IF(B34=Lookup!$K$24,Lookup!$L$24,IF(B34=Lookup!$K$25,Lookup!$L$25,IF(B34=Lookup!$K$26,Lookup!$L$26,999))))),"")</f>
        <v/>
      </c>
      <c r="H34" s="41" t="str">
        <f>IF(G34=999,IF(B34=Lookup!$K$27,Lookup!$L$27,IF(B34=Lookup!$K$28,Lookup!$L$28,IF(B34=Lookup!$K$29,Lookup!$L$29,IF(B34=Lookup!$K$30,Lookup!$L$30,IF(B34=Lookup!$K$31,Lookup!$L$31,999))))),"")</f>
        <v/>
      </c>
      <c r="I34" s="41" t="str">
        <f>IF(H34=999,IF(B34=Lookup!$K$32,Lookup!$L$32,IF(B34=Lookup!$K$33,Lookup!$L$33,IF(B34=Lookup!$K$34,Lookup!$L$34,IF(B34=Lookup!$K$35,Lookup!$L$35,IF(B34=Lookup!$K$36,Lookup!$L$36,999))))),"")</f>
        <v/>
      </c>
      <c r="J34" s="41" t="str">
        <f>IF(I34=999,IF(B34=Lookup!$K$37,Lookup!$L$37,IF(B34=Lookup!$K$38,Lookup!$L$38,IF(B34=Lookup!$K$39,Lookup!$L$7,""))),"")</f>
        <v/>
      </c>
      <c r="K34" s="41">
        <f t="shared" si="2"/>
        <v>999</v>
      </c>
      <c r="L34" s="37" t="str">
        <f t="shared" si="5"/>
        <v/>
      </c>
      <c r="M34" s="38">
        <f>'1768'!Z34</f>
        <v>0</v>
      </c>
      <c r="N34" s="37">
        <f t="shared" si="0"/>
        <v>0</v>
      </c>
      <c r="O34" s="37">
        <f t="shared" si="1"/>
        <v>0</v>
      </c>
      <c r="P34" s="37">
        <f t="shared" si="3"/>
        <v>999</v>
      </c>
      <c r="Q34" s="40" t="str">
        <f>IF(P34&lt;=Lookup!$M$7,Lookup!$K$7,IF(P34&lt;=Lookup!$M$8,Lookup!$K$8,IF(P34&lt;=Lookup!$M$9,Lookup!$K$9,IF(P34&lt;=Lookup!$M$10,Lookup!$K$10,IF(P34&lt;=Lookup!$M$11,Lookup!$K$11,"")))))</f>
        <v/>
      </c>
      <c r="R34" s="40" t="str">
        <f>IF(P34&gt;Lookup!$M$11,IF(P34&lt;=Lookup!$M$12,Lookup!$K$12,IF(P34&lt;=Lookup!$M$13,Lookup!$K$13,IF(P34&lt;=Lookup!$M$14,Lookup!$K$14,IF(P34&lt;=Lookup!$M$15,Lookup!$K$15,IF(P34&lt;=Lookup!$M$16,Lookup!$K$16,""))))),"")</f>
        <v/>
      </c>
      <c r="S34" s="40" t="str">
        <f>IF(P34&gt;Lookup!$M$16,IF(P34&lt;=Lookup!$M$17,Lookup!$K$17,IF(P34&lt;=Lookup!$M$18,Lookup!$K$18,IF(P34&lt;=Lookup!$M$19,Lookup!$K$19,IF(P34&lt;=Lookup!$M$20,Lookup!$K$20,IF(P34&lt;=Lookup!$M$21,Lookup!$K$21,""))))),"")</f>
        <v/>
      </c>
      <c r="T34" s="40" t="str">
        <f>IF(P34&gt;Lookup!$M$21,IF(P34&lt;=Lookup!$M$22,Lookup!$K$22,IF(P34&lt;=Lookup!$M$23,Lookup!$K$23,IF(P34&lt;=Lookup!$M$24,Lookup!$K$24,IF(P34&lt;=Lookup!$M$25,Lookup!$K$25,IF(P34&lt;=Lookup!$M$26,Lookup!$K$26,""))))),"")</f>
        <v/>
      </c>
      <c r="U34" s="40" t="str">
        <f>IF(P34&gt;Lookup!$M$26,IF(P34&lt;=Lookup!$M$27,Lookup!$K$27,IF(P34&lt;=Lookup!$M$28,Lookup!$K$28,IF(P34&lt;=Lookup!$M$29,Lookup!$K$29,IF(P34&lt;=Lookup!$M$30,Lookup!$K$30,IF(P34&lt;=Lookup!$M$31,Lookup!$K$31,""))))),"")</f>
        <v/>
      </c>
      <c r="V34" s="40" t="str">
        <f>IF(P34&gt;Lookup!$M$31,IF(P34&lt;=Lookup!$M$32,Lookup!$K$32,IF(P34&lt;=Lookup!$M$33,Lookup!$K$33,IF(P34&lt;=Lookup!$M$34,Lookup!$K$34,IF(P34&lt;=Lookup!$M$35,Lookup!$K$35,IF(P34&lt;=Lookup!$M$36,Lookup!$K$36,""))))),"")</f>
        <v/>
      </c>
      <c r="W34" s="43" t="str">
        <f>IF(P34&gt;Lookup!$M$36,IF(P34&lt;=Lookup!$M$37,Lookup!$K$37,IF(P34&lt;=Lookup!$M$38,Lookup!$K$38,IF(P34&lt;Lookup!$M$39,Lookup!$K$39,IF(P34&lt;Lookup!$M$40,Lookup!$K$40,IF(P34&lt;Lookup!$M$41,Lookup!$K$41,IF(P34&lt;Lookup!$M$42,Lookup!$K$42,IF(P34&lt;Lookup!$M$43,Lookup!$K$43,IF(P34&lt;Lookup!$M$44,Lookup!$K$34,IF(B34=0,"",B34))))))))),"")</f>
        <v/>
      </c>
      <c r="X34" s="42" t="str">
        <f t="shared" si="4"/>
        <v/>
      </c>
    </row>
    <row r="35" spans="1:24" ht="14">
      <c r="A35" s="37">
        <v>25</v>
      </c>
      <c r="B35" s="38">
        <f>'1768'!J35</f>
        <v>0</v>
      </c>
      <c r="C35" s="39">
        <v>999</v>
      </c>
      <c r="D35" s="41" t="str">
        <f>IF(B35=0,"",IF(B35=Lookup!$K$7,Lookup!$L$7,IF(B35=Lookup!$K$8,Lookup!$L$8,IF(B35=Lookup!$K$9,Lookup!$L$9,IF(B35=Lookup!$K$10,Lookup!$L$10,IF(B35=Lookup!$K$11,Lookup!$L$11,999))))))</f>
        <v/>
      </c>
      <c r="E35" s="41" t="str">
        <f>IF(D35=999,IF(B35=Lookup!$K$12,Lookup!$L$12,IF(B35=Lookup!$K$13,Lookup!$L$13,IF(B35=Lookup!$K$14,Lookup!$L$14,IF(B35=Lookup!$K$15,Lookup!$L$15,IF(B35=Lookup!$K$16,Lookup!$L$16,999))))),"")</f>
        <v/>
      </c>
      <c r="F35" s="41" t="str">
        <f>IF(E35=999,IF(B35=Lookup!$K$17,Lookup!$L$17,IF(B35=Lookup!$K$18,Lookup!$L$18,IF(B35=Lookup!$K$19,Lookup!$L$19,IF(B35=Lookup!$K$20,Lookup!$L$20,IF(B35=Lookup!$K$21,Lookup!$L$21,999))))),"")</f>
        <v/>
      </c>
      <c r="G35" s="41" t="str">
        <f>IF(F35=999,IF(B35=Lookup!$K$22,Lookup!$L$22,IF(B35=Lookup!$K$23,Lookup!$L$23,IF(B35=Lookup!$K$24,Lookup!$L$24,IF(B35=Lookup!$K$25,Lookup!$L$25,IF(B35=Lookup!$K$26,Lookup!$L$26,999))))),"")</f>
        <v/>
      </c>
      <c r="H35" s="41" t="str">
        <f>IF(G35=999,IF(B35=Lookup!$K$27,Lookup!$L$27,IF(B35=Lookup!$K$28,Lookup!$L$28,IF(B35=Lookup!$K$29,Lookup!$L$29,IF(B35=Lookup!$K$30,Lookup!$L$30,IF(B35=Lookup!$K$31,Lookup!$L$31,999))))),"")</f>
        <v/>
      </c>
      <c r="I35" s="41" t="str">
        <f>IF(H35=999,IF(B35=Lookup!$K$32,Lookup!$L$32,IF(B35=Lookup!$K$33,Lookup!$L$33,IF(B35=Lookup!$K$34,Lookup!$L$34,IF(B35=Lookup!$K$35,Lookup!$L$35,IF(B35=Lookup!$K$36,Lookup!$L$36,999))))),"")</f>
        <v/>
      </c>
      <c r="J35" s="41" t="str">
        <f>IF(I35=999,IF(B35=Lookup!$K$37,Lookup!$L$37,IF(B35=Lookup!$K$38,Lookup!$L$38,IF(B35=Lookup!$K$39,Lookup!$L$7,""))),"")</f>
        <v/>
      </c>
      <c r="K35" s="41">
        <f t="shared" si="2"/>
        <v>999</v>
      </c>
      <c r="L35" s="37" t="str">
        <f t="shared" si="5"/>
        <v/>
      </c>
      <c r="M35" s="38">
        <f>'1768'!Z35</f>
        <v>0</v>
      </c>
      <c r="N35" s="37">
        <f t="shared" si="0"/>
        <v>0</v>
      </c>
      <c r="O35" s="37">
        <f t="shared" si="1"/>
        <v>0</v>
      </c>
      <c r="P35" s="37">
        <f t="shared" si="3"/>
        <v>999</v>
      </c>
      <c r="Q35" s="40" t="str">
        <f>IF(P35&lt;=Lookup!$M$7,Lookup!$K$7,IF(P35&lt;=Lookup!$M$8,Lookup!$K$8,IF(P35&lt;=Lookup!$M$9,Lookup!$K$9,IF(P35&lt;=Lookup!$M$10,Lookup!$K$10,IF(P35&lt;=Lookup!$M$11,Lookup!$K$11,"")))))</f>
        <v/>
      </c>
      <c r="R35" s="40" t="str">
        <f>IF(P35&gt;Lookup!$M$11,IF(P35&lt;=Lookup!$M$12,Lookup!$K$12,IF(P35&lt;=Lookup!$M$13,Lookup!$K$13,IF(P35&lt;=Lookup!$M$14,Lookup!$K$14,IF(P35&lt;=Lookup!$M$15,Lookup!$K$15,IF(P35&lt;=Lookup!$M$16,Lookup!$K$16,""))))),"")</f>
        <v/>
      </c>
      <c r="S35" s="40" t="str">
        <f>IF(P35&gt;Lookup!$M$16,IF(P35&lt;=Lookup!$M$17,Lookup!$K$17,IF(P35&lt;=Lookup!$M$18,Lookup!$K$18,IF(P35&lt;=Lookup!$M$19,Lookup!$K$19,IF(P35&lt;=Lookup!$M$20,Lookup!$K$20,IF(P35&lt;=Lookup!$M$21,Lookup!$K$21,""))))),"")</f>
        <v/>
      </c>
      <c r="T35" s="40" t="str">
        <f>IF(P35&gt;Lookup!$M$21,IF(P35&lt;=Lookup!$M$22,Lookup!$K$22,IF(P35&lt;=Lookup!$M$23,Lookup!$K$23,IF(P35&lt;=Lookup!$M$24,Lookup!$K$24,IF(P35&lt;=Lookup!$M$25,Lookup!$K$25,IF(P35&lt;=Lookup!$M$26,Lookup!$K$26,""))))),"")</f>
        <v/>
      </c>
      <c r="U35" s="40" t="str">
        <f>IF(P35&gt;Lookup!$M$26,IF(P35&lt;=Lookup!$M$27,Lookup!$K$27,IF(P35&lt;=Lookup!$M$28,Lookup!$K$28,IF(P35&lt;=Lookup!$M$29,Lookup!$K$29,IF(P35&lt;=Lookup!$M$30,Lookup!$K$30,IF(P35&lt;=Lookup!$M$31,Lookup!$K$31,""))))),"")</f>
        <v/>
      </c>
      <c r="V35" s="40" t="str">
        <f>IF(P35&gt;Lookup!$M$31,IF(P35&lt;=Lookup!$M$32,Lookup!$K$32,IF(P35&lt;=Lookup!$M$33,Lookup!$K$33,IF(P35&lt;=Lookup!$M$34,Lookup!$K$34,IF(P35&lt;=Lookup!$M$35,Lookup!$K$35,IF(P35&lt;=Lookup!$M$36,Lookup!$K$36,""))))),"")</f>
        <v/>
      </c>
      <c r="W35" s="43" t="str">
        <f>IF(P35&gt;Lookup!$M$36,IF(P35&lt;=Lookup!$M$37,Lookup!$K$37,IF(P35&lt;=Lookup!$M$38,Lookup!$K$38,IF(P35&lt;Lookup!$M$39,Lookup!$K$39,IF(P35&lt;Lookup!$M$40,Lookup!$K$40,IF(P35&lt;Lookup!$M$41,Lookup!$K$41,IF(P35&lt;Lookup!$M$42,Lookup!$K$42,IF(P35&lt;Lookup!$M$43,Lookup!$K$43,IF(P35&lt;Lookup!$M$44,Lookup!$K$34,IF(B35=0,"",B35))))))))),"")</f>
        <v/>
      </c>
      <c r="X35" s="42" t="str">
        <f t="shared" si="4"/>
        <v/>
      </c>
    </row>
    <row r="36" spans="1:24" ht="14">
      <c r="A36" s="37">
        <v>26</v>
      </c>
      <c r="B36" s="38">
        <f>'1768'!J36</f>
        <v>0</v>
      </c>
      <c r="C36" s="39">
        <v>999</v>
      </c>
      <c r="D36" s="41" t="str">
        <f>IF(B36=0,"",IF(B36=Lookup!$K$7,Lookup!$L$7,IF(B36=Lookup!$K$8,Lookup!$L$8,IF(B36=Lookup!$K$9,Lookup!$L$9,IF(B36=Lookup!$K$10,Lookup!$L$10,IF(B36=Lookup!$K$11,Lookup!$L$11,999))))))</f>
        <v/>
      </c>
      <c r="E36" s="41" t="str">
        <f>IF(D36=999,IF(B36=Lookup!$K$12,Lookup!$L$12,IF(B36=Lookup!$K$13,Lookup!$L$13,IF(B36=Lookup!$K$14,Lookup!$L$14,IF(B36=Lookup!$K$15,Lookup!$L$15,IF(B36=Lookup!$K$16,Lookup!$L$16,999))))),"")</f>
        <v/>
      </c>
      <c r="F36" s="41" t="str">
        <f>IF(E36=999,IF(B36=Lookup!$K$17,Lookup!$L$17,IF(B36=Lookup!$K$18,Lookup!$L$18,IF(B36=Lookup!$K$19,Lookup!$L$19,IF(B36=Lookup!$K$20,Lookup!$L$20,IF(B36=Lookup!$K$21,Lookup!$L$21,999))))),"")</f>
        <v/>
      </c>
      <c r="G36" s="41" t="str">
        <f>IF(F36=999,IF(B36=Lookup!$K$22,Lookup!$L$22,IF(B36=Lookup!$K$23,Lookup!$L$23,IF(B36=Lookup!$K$24,Lookup!$L$24,IF(B36=Lookup!$K$25,Lookup!$L$25,IF(B36=Lookup!$K$26,Lookup!$L$26,999))))),"")</f>
        <v/>
      </c>
      <c r="H36" s="41" t="str">
        <f>IF(G36=999,IF(B36=Lookup!$K$27,Lookup!$L$27,IF(B36=Lookup!$K$28,Lookup!$L$28,IF(B36=Lookup!$K$29,Lookup!$L$29,IF(B36=Lookup!$K$30,Lookup!$L$30,IF(B36=Lookup!$K$31,Lookup!$L$31,999))))),"")</f>
        <v/>
      </c>
      <c r="I36" s="41" t="str">
        <f>IF(H36=999,IF(B36=Lookup!$K$32,Lookup!$L$32,IF(B36=Lookup!$K$33,Lookup!$L$33,IF(B36=Lookup!$K$34,Lookup!$L$34,IF(B36=Lookup!$K$35,Lookup!$L$35,IF(B36=Lookup!$K$36,Lookup!$L$36,999))))),"")</f>
        <v/>
      </c>
      <c r="J36" s="41" t="str">
        <f>IF(I36=999,IF(B36=Lookup!$K$37,Lookup!$L$37,IF(B36=Lookup!$K$38,Lookup!$L$38,IF(B36=Lookup!$K$39,Lookup!$L$7,""))),"")</f>
        <v/>
      </c>
      <c r="K36" s="41">
        <f t="shared" si="2"/>
        <v>999</v>
      </c>
      <c r="L36" s="37" t="str">
        <f t="shared" si="5"/>
        <v/>
      </c>
      <c r="M36" s="38">
        <f>'1768'!Z36</f>
        <v>0</v>
      </c>
      <c r="N36" s="37">
        <f t="shared" si="0"/>
        <v>0</v>
      </c>
      <c r="O36" s="37">
        <f t="shared" si="1"/>
        <v>0</v>
      </c>
      <c r="P36" s="37">
        <f t="shared" si="3"/>
        <v>999</v>
      </c>
      <c r="Q36" s="40" t="str">
        <f>IF(P36&lt;=Lookup!$M$7,Lookup!$K$7,IF(P36&lt;=Lookup!$M$8,Lookup!$K$8,IF(P36&lt;=Lookup!$M$9,Lookup!$K$9,IF(P36&lt;=Lookup!$M$10,Lookup!$K$10,IF(P36&lt;=Lookup!$M$11,Lookup!$K$11,"")))))</f>
        <v/>
      </c>
      <c r="R36" s="40" t="str">
        <f>IF(P36&gt;Lookup!$M$11,IF(P36&lt;=Lookup!$M$12,Lookup!$K$12,IF(P36&lt;=Lookup!$M$13,Lookup!$K$13,IF(P36&lt;=Lookup!$M$14,Lookup!$K$14,IF(P36&lt;=Lookup!$M$15,Lookup!$K$15,IF(P36&lt;=Lookup!$M$16,Lookup!$K$16,""))))),"")</f>
        <v/>
      </c>
      <c r="S36" s="40" t="str">
        <f>IF(P36&gt;Lookup!$M$16,IF(P36&lt;=Lookup!$M$17,Lookup!$K$17,IF(P36&lt;=Lookup!$M$18,Lookup!$K$18,IF(P36&lt;=Lookup!$M$19,Lookup!$K$19,IF(P36&lt;=Lookup!$M$20,Lookup!$K$20,IF(P36&lt;=Lookup!$M$21,Lookup!$K$21,""))))),"")</f>
        <v/>
      </c>
      <c r="T36" s="40" t="str">
        <f>IF(P36&gt;Lookup!$M$21,IF(P36&lt;=Lookup!$M$22,Lookup!$K$22,IF(P36&lt;=Lookup!$M$23,Lookup!$K$23,IF(P36&lt;=Lookup!$M$24,Lookup!$K$24,IF(P36&lt;=Lookup!$M$25,Lookup!$K$25,IF(P36&lt;=Lookup!$M$26,Lookup!$K$26,""))))),"")</f>
        <v/>
      </c>
      <c r="U36" s="40" t="str">
        <f>IF(P36&gt;Lookup!$M$26,IF(P36&lt;=Lookup!$M$27,Lookup!$K$27,IF(P36&lt;=Lookup!$M$28,Lookup!$K$28,IF(P36&lt;=Lookup!$M$29,Lookup!$K$29,IF(P36&lt;=Lookup!$M$30,Lookup!$K$30,IF(P36&lt;=Lookup!$M$31,Lookup!$K$31,""))))),"")</f>
        <v/>
      </c>
      <c r="V36" s="40" t="str">
        <f>IF(P36&gt;Lookup!$M$31,IF(P36&lt;=Lookup!$M$32,Lookup!$K$32,IF(P36&lt;=Lookup!$M$33,Lookup!$K$33,IF(P36&lt;=Lookup!$M$34,Lookup!$K$34,IF(P36&lt;=Lookup!$M$35,Lookup!$K$35,IF(P36&lt;=Lookup!$M$36,Lookup!$K$36,""))))),"")</f>
        <v/>
      </c>
      <c r="W36" s="43" t="str">
        <f>IF(P36&gt;Lookup!$M$36,IF(P36&lt;=Lookup!$M$37,Lookup!$K$37,IF(P36&lt;=Lookup!$M$38,Lookup!$K$38,IF(P36&lt;Lookup!$M$39,Lookup!$K$39,IF(P36&lt;Lookup!$M$40,Lookup!$K$40,IF(P36&lt;Lookup!$M$41,Lookup!$K$41,IF(P36&lt;Lookup!$M$42,Lookup!$K$42,IF(P36&lt;Lookup!$M$43,Lookup!$K$43,IF(P36&lt;Lookup!$M$44,Lookup!$K$34,IF(B36=0,"",B36))))))))),"")</f>
        <v/>
      </c>
      <c r="X36" s="42" t="str">
        <f t="shared" si="4"/>
        <v/>
      </c>
    </row>
    <row r="37" spans="1:24" ht="14">
      <c r="A37" s="37">
        <v>27</v>
      </c>
      <c r="B37" s="38">
        <f>'1768'!J37</f>
        <v>0</v>
      </c>
      <c r="C37" s="39">
        <v>999</v>
      </c>
      <c r="D37" s="41" t="str">
        <f>IF(B37=0,"",IF(B37=Lookup!$K$7,Lookup!$L$7,IF(B37=Lookup!$K$8,Lookup!$L$8,IF(B37=Lookup!$K$9,Lookup!$L$9,IF(B37=Lookup!$K$10,Lookup!$L$10,IF(B37=Lookup!$K$11,Lookup!$L$11,999))))))</f>
        <v/>
      </c>
      <c r="E37" s="41" t="str">
        <f>IF(D37=999,IF(B37=Lookup!$K$12,Lookup!$L$12,IF(B37=Lookup!$K$13,Lookup!$L$13,IF(B37=Lookup!$K$14,Lookup!$L$14,IF(B37=Lookup!$K$15,Lookup!$L$15,IF(B37=Lookup!$K$16,Lookup!$L$16,999))))),"")</f>
        <v/>
      </c>
      <c r="F37" s="41" t="str">
        <f>IF(E37=999,IF(B37=Lookup!$K$17,Lookup!$L$17,IF(B37=Lookup!$K$18,Lookup!$L$18,IF(B37=Lookup!$K$19,Lookup!$L$19,IF(B37=Lookup!$K$20,Lookup!$L$20,IF(B37=Lookup!$K$21,Lookup!$L$21,999))))),"")</f>
        <v/>
      </c>
      <c r="G37" s="41" t="str">
        <f>IF(F37=999,IF(B37=Lookup!$K$22,Lookup!$L$22,IF(B37=Lookup!$K$23,Lookup!$L$23,IF(B37=Lookup!$K$24,Lookup!$L$24,IF(B37=Lookup!$K$25,Lookup!$L$25,IF(B37=Lookup!$K$26,Lookup!$L$26,999))))),"")</f>
        <v/>
      </c>
      <c r="H37" s="41" t="str">
        <f>IF(G37=999,IF(B37=Lookup!$K$27,Lookup!$L$27,IF(B37=Lookup!$K$28,Lookup!$L$28,IF(B37=Lookup!$K$29,Lookup!$L$29,IF(B37=Lookup!$K$30,Lookup!$L$30,IF(B37=Lookup!$K$31,Lookup!$L$31,999))))),"")</f>
        <v/>
      </c>
      <c r="I37" s="41" t="str">
        <f>IF(H37=999,IF(B37=Lookup!$K$32,Lookup!$L$32,IF(B37=Lookup!$K$33,Lookup!$L$33,IF(B37=Lookup!$K$34,Lookup!$L$34,IF(B37=Lookup!$K$35,Lookup!$L$35,IF(B37=Lookup!$K$36,Lookup!$L$36,999))))),"")</f>
        <v/>
      </c>
      <c r="J37" s="41" t="str">
        <f>IF(I37=999,IF(B37=Lookup!$K$37,Lookup!$L$37,IF(B37=Lookup!$K$38,Lookup!$L$38,IF(B37=Lookup!$K$39,Lookup!$L$7,""))),"")</f>
        <v/>
      </c>
      <c r="K37" s="41">
        <f t="shared" si="2"/>
        <v>999</v>
      </c>
      <c r="L37" s="37" t="str">
        <f t="shared" si="5"/>
        <v/>
      </c>
      <c r="M37" s="38">
        <f>'1768'!Z37</f>
        <v>0</v>
      </c>
      <c r="N37" s="37">
        <f t="shared" si="0"/>
        <v>0</v>
      </c>
      <c r="O37" s="37">
        <f t="shared" si="1"/>
        <v>0</v>
      </c>
      <c r="P37" s="37">
        <f t="shared" si="3"/>
        <v>999</v>
      </c>
      <c r="Q37" s="40" t="str">
        <f>IF(P37&lt;=Lookup!$M$7,Lookup!$K$7,IF(P37&lt;=Lookup!$M$8,Lookup!$K$8,IF(P37&lt;=Lookup!$M$9,Lookup!$K$9,IF(P37&lt;=Lookup!$M$10,Lookup!$K$10,IF(P37&lt;=Lookup!$M$11,Lookup!$K$11,"")))))</f>
        <v/>
      </c>
      <c r="R37" s="40" t="str">
        <f>IF(P37&gt;Lookup!$M$11,IF(P37&lt;=Lookup!$M$12,Lookup!$K$12,IF(P37&lt;=Lookup!$M$13,Lookup!$K$13,IF(P37&lt;=Lookup!$M$14,Lookup!$K$14,IF(P37&lt;=Lookup!$M$15,Lookup!$K$15,IF(P37&lt;=Lookup!$M$16,Lookup!$K$16,""))))),"")</f>
        <v/>
      </c>
      <c r="S37" s="40" t="str">
        <f>IF(P37&gt;Lookup!$M$16,IF(P37&lt;=Lookup!$M$17,Lookup!$K$17,IF(P37&lt;=Lookup!$M$18,Lookup!$K$18,IF(P37&lt;=Lookup!$M$19,Lookup!$K$19,IF(P37&lt;=Lookup!$M$20,Lookup!$K$20,IF(P37&lt;=Lookup!$M$21,Lookup!$K$21,""))))),"")</f>
        <v/>
      </c>
      <c r="T37" s="40" t="str">
        <f>IF(P37&gt;Lookup!$M$21,IF(P37&lt;=Lookup!$M$22,Lookup!$K$22,IF(P37&lt;=Lookup!$M$23,Lookup!$K$23,IF(P37&lt;=Lookup!$M$24,Lookup!$K$24,IF(P37&lt;=Lookup!$M$25,Lookup!$K$25,IF(P37&lt;=Lookup!$M$26,Lookup!$K$26,""))))),"")</f>
        <v/>
      </c>
      <c r="U37" s="40" t="str">
        <f>IF(P37&gt;Lookup!$M$26,IF(P37&lt;=Lookup!$M$27,Lookup!$K$27,IF(P37&lt;=Lookup!$M$28,Lookup!$K$28,IF(P37&lt;=Lookup!$M$29,Lookup!$K$29,IF(P37&lt;=Lookup!$M$30,Lookup!$K$30,IF(P37&lt;=Lookup!$M$31,Lookup!$K$31,""))))),"")</f>
        <v/>
      </c>
      <c r="V37" s="40" t="str">
        <f>IF(P37&gt;Lookup!$M$31,IF(P37&lt;=Lookup!$M$32,Lookup!$K$32,IF(P37&lt;=Lookup!$M$33,Lookup!$K$33,IF(P37&lt;=Lookup!$M$34,Lookup!$K$34,IF(P37&lt;=Lookup!$M$35,Lookup!$K$35,IF(P37&lt;=Lookup!$M$36,Lookup!$K$36,""))))),"")</f>
        <v/>
      </c>
      <c r="W37" s="43" t="str">
        <f>IF(P37&gt;Lookup!$M$36,IF(P37&lt;=Lookup!$M$37,Lookup!$K$37,IF(P37&lt;=Lookup!$M$38,Lookup!$K$38,IF(P37&lt;Lookup!$M$39,Lookup!$K$39,IF(P37&lt;Lookup!$M$40,Lookup!$K$40,IF(P37&lt;Lookup!$M$41,Lookup!$K$41,IF(P37&lt;Lookup!$M$42,Lookup!$K$42,IF(P37&lt;Lookup!$M$43,Lookup!$K$43,IF(P37&lt;Lookup!$M$44,Lookup!$K$34,IF(B37=0,"",B37))))))))),"")</f>
        <v/>
      </c>
      <c r="X37" s="42" t="str">
        <f t="shared" si="4"/>
        <v/>
      </c>
    </row>
    <row r="38" spans="1:24" ht="14">
      <c r="A38" s="37">
        <v>28</v>
      </c>
      <c r="B38" s="38">
        <f>'1768'!J38</f>
        <v>0</v>
      </c>
      <c r="C38" s="39">
        <v>999</v>
      </c>
      <c r="D38" s="41" t="str">
        <f>IF(B38=0,"",IF(B38=Lookup!$K$7,Lookup!$L$7,IF(B38=Lookup!$K$8,Lookup!$L$8,IF(B38=Lookup!$K$9,Lookup!$L$9,IF(B38=Lookup!$K$10,Lookup!$L$10,IF(B38=Lookup!$K$11,Lookup!$L$11,999))))))</f>
        <v/>
      </c>
      <c r="E38" s="41" t="str">
        <f>IF(D38=999,IF(B38=Lookup!$K$12,Lookup!$L$12,IF(B38=Lookup!$K$13,Lookup!$L$13,IF(B38=Lookup!$K$14,Lookup!$L$14,IF(B38=Lookup!$K$15,Lookup!$L$15,IF(B38=Lookup!$K$16,Lookup!$L$16,999))))),"")</f>
        <v/>
      </c>
      <c r="F38" s="41" t="str">
        <f>IF(E38=999,IF(B38=Lookup!$K$17,Lookup!$L$17,IF(B38=Lookup!$K$18,Lookup!$L$18,IF(B38=Lookup!$K$19,Lookup!$L$19,IF(B38=Lookup!$K$20,Lookup!$L$20,IF(B38=Lookup!$K$21,Lookup!$L$21,999))))),"")</f>
        <v/>
      </c>
      <c r="G38" s="41" t="str">
        <f>IF(F38=999,IF(B38=Lookup!$K$22,Lookup!$L$22,IF(B38=Lookup!$K$23,Lookup!$L$23,IF(B38=Lookup!$K$24,Lookup!$L$24,IF(B38=Lookup!$K$25,Lookup!$L$25,IF(B38=Lookup!$K$26,Lookup!$L$26,999))))),"")</f>
        <v/>
      </c>
      <c r="H38" s="41" t="str">
        <f>IF(G38=999,IF(B38=Lookup!$K$27,Lookup!$L$27,IF(B38=Lookup!$K$28,Lookup!$L$28,IF(B38=Lookup!$K$29,Lookup!$L$29,IF(B38=Lookup!$K$30,Lookup!$L$30,IF(B38=Lookup!$K$31,Lookup!$L$31,999))))),"")</f>
        <v/>
      </c>
      <c r="I38" s="41" t="str">
        <f>IF(H38=999,IF(B38=Lookup!$K$32,Lookup!$L$32,IF(B38=Lookup!$K$33,Lookup!$L$33,IF(B38=Lookup!$K$34,Lookup!$L$34,IF(B38=Lookup!$K$35,Lookup!$L$35,IF(B38=Lookup!$K$36,Lookup!$L$36,999))))),"")</f>
        <v/>
      </c>
      <c r="J38" s="41" t="str">
        <f>IF(I38=999,IF(B38=Lookup!$K$37,Lookup!$L$37,IF(B38=Lookup!$K$38,Lookup!$L$38,IF(B38=Lookup!$K$39,Lookup!$L$7,""))),"")</f>
        <v/>
      </c>
      <c r="K38" s="41">
        <f t="shared" si="2"/>
        <v>999</v>
      </c>
      <c r="L38" s="37" t="str">
        <f t="shared" si="5"/>
        <v/>
      </c>
      <c r="M38" s="38">
        <f>'1768'!Z38</f>
        <v>0</v>
      </c>
      <c r="N38" s="37">
        <f t="shared" si="0"/>
        <v>0</v>
      </c>
      <c r="O38" s="37">
        <f t="shared" si="1"/>
        <v>0</v>
      </c>
      <c r="P38" s="37">
        <f t="shared" si="3"/>
        <v>999</v>
      </c>
      <c r="Q38" s="40" t="str">
        <f>IF(P38&lt;=Lookup!$M$7,Lookup!$K$7,IF(P38&lt;=Lookup!$M$8,Lookup!$K$8,IF(P38&lt;=Lookup!$M$9,Lookup!$K$9,IF(P38&lt;=Lookup!$M$10,Lookup!$K$10,IF(P38&lt;=Lookup!$M$11,Lookup!$K$11,"")))))</f>
        <v/>
      </c>
      <c r="R38" s="40" t="str">
        <f>IF(P38&gt;Lookup!$M$11,IF(P38&lt;=Lookup!$M$12,Lookup!$K$12,IF(P38&lt;=Lookup!$M$13,Lookup!$K$13,IF(P38&lt;=Lookup!$M$14,Lookup!$K$14,IF(P38&lt;=Lookup!$M$15,Lookup!$K$15,IF(P38&lt;=Lookup!$M$16,Lookup!$K$16,""))))),"")</f>
        <v/>
      </c>
      <c r="S38" s="40" t="str">
        <f>IF(P38&gt;Lookup!$M$16,IF(P38&lt;=Lookup!$M$17,Lookup!$K$17,IF(P38&lt;=Lookup!$M$18,Lookup!$K$18,IF(P38&lt;=Lookup!$M$19,Lookup!$K$19,IF(P38&lt;=Lookup!$M$20,Lookup!$K$20,IF(P38&lt;=Lookup!$M$21,Lookup!$K$21,""))))),"")</f>
        <v/>
      </c>
      <c r="T38" s="40" t="str">
        <f>IF(P38&gt;Lookup!$M$21,IF(P38&lt;=Lookup!$M$22,Lookup!$K$22,IF(P38&lt;=Lookup!$M$23,Lookup!$K$23,IF(P38&lt;=Lookup!$M$24,Lookup!$K$24,IF(P38&lt;=Lookup!$M$25,Lookup!$K$25,IF(P38&lt;=Lookup!$M$26,Lookup!$K$26,""))))),"")</f>
        <v/>
      </c>
      <c r="U38" s="40" t="str">
        <f>IF(P38&gt;Lookup!$M$26,IF(P38&lt;=Lookup!$M$27,Lookup!$K$27,IF(P38&lt;=Lookup!$M$28,Lookup!$K$28,IF(P38&lt;=Lookup!$M$29,Lookup!$K$29,IF(P38&lt;=Lookup!$M$30,Lookup!$K$30,IF(P38&lt;=Lookup!$M$31,Lookup!$K$31,""))))),"")</f>
        <v/>
      </c>
      <c r="V38" s="40" t="str">
        <f>IF(P38&gt;Lookup!$M$31,IF(P38&lt;=Lookup!$M$32,Lookup!$K$32,IF(P38&lt;=Lookup!$M$33,Lookup!$K$33,IF(P38&lt;=Lookup!$M$34,Lookup!$K$34,IF(P38&lt;=Lookup!$M$35,Lookup!$K$35,IF(P38&lt;=Lookup!$M$36,Lookup!$K$36,""))))),"")</f>
        <v/>
      </c>
      <c r="W38" s="43" t="str">
        <f>IF(P38&gt;Lookup!$M$36,IF(P38&lt;=Lookup!$M$37,Lookup!$K$37,IF(P38&lt;=Lookup!$M$38,Lookup!$K$38,IF(P38&lt;Lookup!$M$39,Lookup!$K$39,IF(P38&lt;Lookup!$M$40,Lookup!$K$40,IF(P38&lt;Lookup!$M$41,Lookup!$K$41,IF(P38&lt;Lookup!$M$42,Lookup!$K$42,IF(P38&lt;Lookup!$M$43,Lookup!$K$43,IF(P38&lt;Lookup!$M$44,Lookup!$K$34,IF(B38=0,"",B38))))))))),"")</f>
        <v/>
      </c>
      <c r="X38" s="42" t="str">
        <f t="shared" si="4"/>
        <v/>
      </c>
    </row>
    <row r="39" spans="1:24" ht="14">
      <c r="A39" s="37">
        <v>29</v>
      </c>
      <c r="B39" s="38">
        <f>'1768'!J39</f>
        <v>0</v>
      </c>
      <c r="C39" s="39">
        <v>999</v>
      </c>
      <c r="D39" s="41" t="str">
        <f>IF(B39=0,"",IF(B39=Lookup!$K$7,Lookup!$L$7,IF(B39=Lookup!$K$8,Lookup!$L$8,IF(B39=Lookup!$K$9,Lookup!$L$9,IF(B39=Lookup!$K$10,Lookup!$L$10,IF(B39=Lookup!$K$11,Lookup!$L$11,999))))))</f>
        <v/>
      </c>
      <c r="E39" s="41" t="str">
        <f>IF(D39=999,IF(B39=Lookup!$K$12,Lookup!$L$12,IF(B39=Lookup!$K$13,Lookup!$L$13,IF(B39=Lookup!$K$14,Lookup!$L$14,IF(B39=Lookup!$K$15,Lookup!$L$15,IF(B39=Lookup!$K$16,Lookup!$L$16,999))))),"")</f>
        <v/>
      </c>
      <c r="F39" s="41" t="str">
        <f>IF(E39=999,IF(B39=Lookup!$K$17,Lookup!$L$17,IF(B39=Lookup!$K$18,Lookup!$L$18,IF(B39=Lookup!$K$19,Lookup!$L$19,IF(B39=Lookup!$K$20,Lookup!$L$20,IF(B39=Lookup!$K$21,Lookup!$L$21,999))))),"")</f>
        <v/>
      </c>
      <c r="G39" s="41" t="str">
        <f>IF(F39=999,IF(B39=Lookup!$K$22,Lookup!$L$22,IF(B39=Lookup!$K$23,Lookup!$L$23,IF(B39=Lookup!$K$24,Lookup!$L$24,IF(B39=Lookup!$K$25,Lookup!$L$25,IF(B39=Lookup!$K$26,Lookup!$L$26,999))))),"")</f>
        <v/>
      </c>
      <c r="H39" s="41" t="str">
        <f>IF(G39=999,IF(B39=Lookup!$K$27,Lookup!$L$27,IF(B39=Lookup!$K$28,Lookup!$L$28,IF(B39=Lookup!$K$29,Lookup!$L$29,IF(B39=Lookup!$K$30,Lookup!$L$30,IF(B39=Lookup!$K$31,Lookup!$L$31,999))))),"")</f>
        <v/>
      </c>
      <c r="I39" s="41" t="str">
        <f>IF(H39=999,IF(B39=Lookup!$K$32,Lookup!$L$32,IF(B39=Lookup!$K$33,Lookup!$L$33,IF(B39=Lookup!$K$34,Lookup!$L$34,IF(B39=Lookup!$K$35,Lookup!$L$35,IF(B39=Lookup!$K$36,Lookup!$L$36,999))))),"")</f>
        <v/>
      </c>
      <c r="J39" s="41" t="str">
        <f>IF(I39=999,IF(B39=Lookup!$K$37,Lookup!$L$37,IF(B39=Lookup!$K$38,Lookup!$L$38,IF(B39=Lookup!$K$39,Lookup!$L$7,""))),"")</f>
        <v/>
      </c>
      <c r="K39" s="41">
        <f t="shared" si="2"/>
        <v>999</v>
      </c>
      <c r="L39" s="37" t="str">
        <f t="shared" si="5"/>
        <v/>
      </c>
      <c r="M39" s="38">
        <f>'1768'!Z39</f>
        <v>0</v>
      </c>
      <c r="N39" s="37">
        <f t="shared" si="0"/>
        <v>0</v>
      </c>
      <c r="O39" s="37">
        <f t="shared" si="1"/>
        <v>0</v>
      </c>
      <c r="P39" s="37">
        <f t="shared" si="3"/>
        <v>999</v>
      </c>
      <c r="Q39" s="40" t="str">
        <f>IF(P39&lt;=Lookup!$M$7,Lookup!$K$7,IF(P39&lt;=Lookup!$M$8,Lookup!$K$8,IF(P39&lt;=Lookup!$M$9,Lookup!$K$9,IF(P39&lt;=Lookup!$M$10,Lookup!$K$10,IF(P39&lt;=Lookup!$M$11,Lookup!$K$11,"")))))</f>
        <v/>
      </c>
      <c r="R39" s="40" t="str">
        <f>IF(P39&gt;Lookup!$M$11,IF(P39&lt;=Lookup!$M$12,Lookup!$K$12,IF(P39&lt;=Lookup!$M$13,Lookup!$K$13,IF(P39&lt;=Lookup!$M$14,Lookup!$K$14,IF(P39&lt;=Lookup!$M$15,Lookup!$K$15,IF(P39&lt;=Lookup!$M$16,Lookup!$K$16,""))))),"")</f>
        <v/>
      </c>
      <c r="S39" s="40" t="str">
        <f>IF(P39&gt;Lookup!$M$16,IF(P39&lt;=Lookup!$M$17,Lookup!$K$17,IF(P39&lt;=Lookup!$M$18,Lookup!$K$18,IF(P39&lt;=Lookup!$M$19,Lookup!$K$19,IF(P39&lt;=Lookup!$M$20,Lookup!$K$20,IF(P39&lt;=Lookup!$M$21,Lookup!$K$21,""))))),"")</f>
        <v/>
      </c>
      <c r="T39" s="40" t="str">
        <f>IF(P39&gt;Lookup!$M$21,IF(P39&lt;=Lookup!$M$22,Lookup!$K$22,IF(P39&lt;=Lookup!$M$23,Lookup!$K$23,IF(P39&lt;=Lookup!$M$24,Lookup!$K$24,IF(P39&lt;=Lookup!$M$25,Lookup!$K$25,IF(P39&lt;=Lookup!$M$26,Lookup!$K$26,""))))),"")</f>
        <v/>
      </c>
      <c r="U39" s="40" t="str">
        <f>IF(P39&gt;Lookup!$M$26,IF(P39&lt;=Lookup!$M$27,Lookup!$K$27,IF(P39&lt;=Lookup!$M$28,Lookup!$K$28,IF(P39&lt;=Lookup!$M$29,Lookup!$K$29,IF(P39&lt;=Lookup!$M$30,Lookup!$K$30,IF(P39&lt;=Lookup!$M$31,Lookup!$K$31,""))))),"")</f>
        <v/>
      </c>
      <c r="V39" s="40" t="str">
        <f>IF(P39&gt;Lookup!$M$31,IF(P39&lt;=Lookup!$M$32,Lookup!$K$32,IF(P39&lt;=Lookup!$M$33,Lookup!$K$33,IF(P39&lt;=Lookup!$M$34,Lookup!$K$34,IF(P39&lt;=Lookup!$M$35,Lookup!$K$35,IF(P39&lt;=Lookup!$M$36,Lookup!$K$36,""))))),"")</f>
        <v/>
      </c>
      <c r="W39" s="43" t="str">
        <f>IF(P39&gt;Lookup!$M$36,IF(P39&lt;=Lookup!$M$37,Lookup!$K$37,IF(P39&lt;=Lookup!$M$38,Lookup!$K$38,IF(P39&lt;Lookup!$M$39,Lookup!$K$39,IF(P39&lt;Lookup!$M$40,Lookup!$K$40,IF(P39&lt;Lookup!$M$41,Lookup!$K$41,IF(P39&lt;Lookup!$M$42,Lookup!$K$42,IF(P39&lt;Lookup!$M$43,Lookup!$K$43,IF(P39&lt;Lookup!$M$44,Lookup!$K$34,IF(B39=0,"",B39))))))))),"")</f>
        <v/>
      </c>
      <c r="X39" s="42" t="str">
        <f t="shared" si="4"/>
        <v/>
      </c>
    </row>
    <row r="40" spans="1:24" ht="14">
      <c r="A40" s="37">
        <v>30</v>
      </c>
      <c r="B40" s="38">
        <f>'1768'!J40</f>
        <v>0</v>
      </c>
      <c r="C40" s="39">
        <v>999</v>
      </c>
      <c r="D40" s="41" t="str">
        <f>IF(B40=0,"",IF(B40=Lookup!$K$7,Lookup!$L$7,IF(B40=Lookup!$K$8,Lookup!$L$8,IF(B40=Lookup!$K$9,Lookup!$L$9,IF(B40=Lookup!$K$10,Lookup!$L$10,IF(B40=Lookup!$K$11,Lookup!$L$11,999))))))</f>
        <v/>
      </c>
      <c r="E40" s="41" t="str">
        <f>IF(D40=999,IF(B40=Lookup!$K$12,Lookup!$L$12,IF(B40=Lookup!$K$13,Lookup!$L$13,IF(B40=Lookup!$K$14,Lookup!$L$14,IF(B40=Lookup!$K$15,Lookup!$L$15,IF(B40=Lookup!$K$16,Lookup!$L$16,999))))),"")</f>
        <v/>
      </c>
      <c r="F40" s="41" t="str">
        <f>IF(E40=999,IF(B40=Lookup!$K$17,Lookup!$L$17,IF(B40=Lookup!$K$18,Lookup!$L$18,IF(B40=Lookup!$K$19,Lookup!$L$19,IF(B40=Lookup!$K$20,Lookup!$L$20,IF(B40=Lookup!$K$21,Lookup!$L$21,999))))),"")</f>
        <v/>
      </c>
      <c r="G40" s="41" t="str">
        <f>IF(F40=999,IF(B40=Lookup!$K$22,Lookup!$L$22,IF(B40=Lookup!$K$23,Lookup!$L$23,IF(B40=Lookup!$K$24,Lookup!$L$24,IF(B40=Lookup!$K$25,Lookup!$L$25,IF(B40=Lookup!$K$26,Lookup!$L$26,999))))),"")</f>
        <v/>
      </c>
      <c r="H40" s="41" t="str">
        <f>IF(G40=999,IF(B40=Lookup!$K$27,Lookup!$L$27,IF(B40=Lookup!$K$28,Lookup!$L$28,IF(B40=Lookup!$K$29,Lookup!$L$29,IF(B40=Lookup!$K$30,Lookup!$L$30,IF(B40=Lookup!$K$31,Lookup!$L$31,999))))),"")</f>
        <v/>
      </c>
      <c r="I40" s="41" t="str">
        <f>IF(H40=999,IF(B40=Lookup!$K$32,Lookup!$L$32,IF(B40=Lookup!$K$33,Lookup!$L$33,IF(B40=Lookup!$K$34,Lookup!$L$34,IF(B40=Lookup!$K$35,Lookup!$L$35,IF(B40=Lookup!$K$36,Lookup!$L$36,999))))),"")</f>
        <v/>
      </c>
      <c r="J40" s="41" t="str">
        <f>IF(I40=999,IF(B40=Lookup!$K$37,Lookup!$L$37,IF(B40=Lookup!$K$38,Lookup!$L$38,IF(B40=Lookup!$K$39,Lookup!$L$7,""))),"")</f>
        <v/>
      </c>
      <c r="K40" s="41">
        <f t="shared" si="2"/>
        <v>999</v>
      </c>
      <c r="L40" s="37" t="str">
        <f t="shared" si="5"/>
        <v/>
      </c>
      <c r="M40" s="38">
        <f>'1768'!Z40</f>
        <v>0</v>
      </c>
      <c r="N40" s="37">
        <f t="shared" si="0"/>
        <v>0</v>
      </c>
      <c r="O40" s="37">
        <f t="shared" si="1"/>
        <v>0</v>
      </c>
      <c r="P40" s="37">
        <f t="shared" si="3"/>
        <v>999</v>
      </c>
      <c r="Q40" s="40" t="str">
        <f>IF(P40&lt;=Lookup!$M$7,Lookup!$K$7,IF(P40&lt;=Lookup!$M$8,Lookup!$K$8,IF(P40&lt;=Lookup!$M$9,Lookup!$K$9,IF(P40&lt;=Lookup!$M$10,Lookup!$K$10,IF(P40&lt;=Lookup!$M$11,Lookup!$K$11,"")))))</f>
        <v/>
      </c>
      <c r="R40" s="40" t="str">
        <f>IF(P40&gt;Lookup!$M$11,IF(P40&lt;=Lookup!$M$12,Lookup!$K$12,IF(P40&lt;=Lookup!$M$13,Lookup!$K$13,IF(P40&lt;=Lookup!$M$14,Lookup!$K$14,IF(P40&lt;=Lookup!$M$15,Lookup!$K$15,IF(P40&lt;=Lookup!$M$16,Lookup!$K$16,""))))),"")</f>
        <v/>
      </c>
      <c r="S40" s="40" t="str">
        <f>IF(P40&gt;Lookup!$M$16,IF(P40&lt;=Lookup!$M$17,Lookup!$K$17,IF(P40&lt;=Lookup!$M$18,Lookup!$K$18,IF(P40&lt;=Lookup!$M$19,Lookup!$K$19,IF(P40&lt;=Lookup!$M$20,Lookup!$K$20,IF(P40&lt;=Lookup!$M$21,Lookup!$K$21,""))))),"")</f>
        <v/>
      </c>
      <c r="T40" s="40" t="str">
        <f>IF(P40&gt;Lookup!$M$21,IF(P40&lt;=Lookup!$M$22,Lookup!$K$22,IF(P40&lt;=Lookup!$M$23,Lookup!$K$23,IF(P40&lt;=Lookup!$M$24,Lookup!$K$24,IF(P40&lt;=Lookup!$M$25,Lookup!$K$25,IF(P40&lt;=Lookup!$M$26,Lookup!$K$26,""))))),"")</f>
        <v/>
      </c>
      <c r="U40" s="40" t="str">
        <f>IF(P40&gt;Lookup!$M$26,IF(P40&lt;=Lookup!$M$27,Lookup!$K$27,IF(P40&lt;=Lookup!$M$28,Lookup!$K$28,IF(P40&lt;=Lookup!$M$29,Lookup!$K$29,IF(P40&lt;=Lookup!$M$30,Lookup!$K$30,IF(P40&lt;=Lookup!$M$31,Lookup!$K$31,""))))),"")</f>
        <v/>
      </c>
      <c r="V40" s="40" t="str">
        <f>IF(P40&gt;Lookup!$M$31,IF(P40&lt;=Lookup!$M$32,Lookup!$K$32,IF(P40&lt;=Lookup!$M$33,Lookup!$K$33,IF(P40&lt;=Lookup!$M$34,Lookup!$K$34,IF(P40&lt;=Lookup!$M$35,Lookup!$K$35,IF(P40&lt;=Lookup!$M$36,Lookup!$K$36,""))))),"")</f>
        <v/>
      </c>
      <c r="W40" s="43" t="str">
        <f>IF(P40&gt;Lookup!$M$36,IF(P40&lt;=Lookup!$M$37,Lookup!$K$37,IF(P40&lt;=Lookup!$M$38,Lookup!$K$38,IF(P40&lt;Lookup!$M$39,Lookup!$K$39,IF(P40&lt;Lookup!$M$40,Lookup!$K$40,IF(P40&lt;Lookup!$M$41,Lookup!$K$41,IF(P40&lt;Lookup!$M$42,Lookup!$K$42,IF(P40&lt;Lookup!$M$43,Lookup!$K$43,IF(P40&lt;Lookup!$M$44,Lookup!$K$34,IF(B40=0,"",B40))))))))),"")</f>
        <v/>
      </c>
      <c r="X40" s="42" t="str">
        <f t="shared" si="4"/>
        <v/>
      </c>
    </row>
    <row r="41" spans="1:24" ht="14">
      <c r="A41" s="37">
        <v>31</v>
      </c>
      <c r="B41" s="38">
        <f>'1768'!J41</f>
        <v>0</v>
      </c>
      <c r="C41" s="39">
        <v>999</v>
      </c>
      <c r="D41" s="41" t="str">
        <f>IF(B41=0,"",IF(B41=Lookup!$K$7,Lookup!$L$7,IF(B41=Lookup!$K$8,Lookup!$L$8,IF(B41=Lookup!$K$9,Lookup!$L$9,IF(B41=Lookup!$K$10,Lookup!$L$10,IF(B41=Lookup!$K$11,Lookup!$L$11,999))))))</f>
        <v/>
      </c>
      <c r="E41" s="41" t="str">
        <f>IF(D41=999,IF(B41=Lookup!$K$12,Lookup!$L$12,IF(B41=Lookup!$K$13,Lookup!$L$13,IF(B41=Lookup!$K$14,Lookup!$L$14,IF(B41=Lookup!$K$15,Lookup!$L$15,IF(B41=Lookup!$K$16,Lookup!$L$16,999))))),"")</f>
        <v/>
      </c>
      <c r="F41" s="41" t="str">
        <f>IF(E41=999,IF(B41=Lookup!$K$17,Lookup!$L$17,IF(B41=Lookup!$K$18,Lookup!$L$18,IF(B41=Lookup!$K$19,Lookup!$L$19,IF(B41=Lookup!$K$20,Lookup!$L$20,IF(B41=Lookup!$K$21,Lookup!$L$21,999))))),"")</f>
        <v/>
      </c>
      <c r="G41" s="41" t="str">
        <f>IF(F41=999,IF(B41=Lookup!$K$22,Lookup!$L$22,IF(B41=Lookup!$K$23,Lookup!$L$23,IF(B41=Lookup!$K$24,Lookup!$L$24,IF(B41=Lookup!$K$25,Lookup!$L$25,IF(B41=Lookup!$K$26,Lookup!$L$26,999))))),"")</f>
        <v/>
      </c>
      <c r="H41" s="41" t="str">
        <f>IF(G41=999,IF(B41=Lookup!$K$27,Lookup!$L$27,IF(B41=Lookup!$K$28,Lookup!$L$28,IF(B41=Lookup!$K$29,Lookup!$L$29,IF(B41=Lookup!$K$30,Lookup!$L$30,IF(B41=Lookup!$K$31,Lookup!$L$31,999))))),"")</f>
        <v/>
      </c>
      <c r="I41" s="41" t="str">
        <f>IF(H41=999,IF(B41=Lookup!$K$32,Lookup!$L$32,IF(B41=Lookup!$K$33,Lookup!$L$33,IF(B41=Lookup!$K$34,Lookup!$L$34,IF(B41=Lookup!$K$35,Lookup!$L$35,IF(B41=Lookup!$K$36,Lookup!$L$36,999))))),"")</f>
        <v/>
      </c>
      <c r="J41" s="41" t="str">
        <f>IF(I41=999,IF(B41=Lookup!$K$37,Lookup!$L$37,IF(B41=Lookup!$K$38,Lookup!$L$38,IF(B41=Lookup!$K$39,Lookup!$L$7,""))),"")</f>
        <v/>
      </c>
      <c r="K41" s="41">
        <f t="shared" si="2"/>
        <v>999</v>
      </c>
      <c r="L41" s="37" t="str">
        <f t="shared" si="5"/>
        <v/>
      </c>
      <c r="M41" s="38">
        <f>'1768'!Z41</f>
        <v>0</v>
      </c>
      <c r="N41" s="37">
        <f t="shared" si="0"/>
        <v>0</v>
      </c>
      <c r="O41" s="37">
        <f t="shared" si="1"/>
        <v>0</v>
      </c>
      <c r="P41" s="37">
        <f t="shared" si="3"/>
        <v>999</v>
      </c>
      <c r="Q41" s="40" t="str">
        <f>IF(P41&lt;=Lookup!$M$7,Lookup!$K$7,IF(P41&lt;=Lookup!$M$8,Lookup!$K$8,IF(P41&lt;=Lookup!$M$9,Lookup!$K$9,IF(P41&lt;=Lookup!$M$10,Lookup!$K$10,IF(P41&lt;=Lookup!$M$11,Lookup!$K$11,"")))))</f>
        <v/>
      </c>
      <c r="R41" s="40" t="str">
        <f>IF(P41&gt;Lookup!$M$11,IF(P41&lt;=Lookup!$M$12,Lookup!$K$12,IF(P41&lt;=Lookup!$M$13,Lookup!$K$13,IF(P41&lt;=Lookup!$M$14,Lookup!$K$14,IF(P41&lt;=Lookup!$M$15,Lookup!$K$15,IF(P41&lt;=Lookup!$M$16,Lookup!$K$16,""))))),"")</f>
        <v/>
      </c>
      <c r="S41" s="40" t="str">
        <f>IF(P41&gt;Lookup!$M$16,IF(P41&lt;=Lookup!$M$17,Lookup!$K$17,IF(P41&lt;=Lookup!$M$18,Lookup!$K$18,IF(P41&lt;=Lookup!$M$19,Lookup!$K$19,IF(P41&lt;=Lookup!$M$20,Lookup!$K$20,IF(P41&lt;=Lookup!$M$21,Lookup!$K$21,""))))),"")</f>
        <v/>
      </c>
      <c r="T41" s="40" t="str">
        <f>IF(P41&gt;Lookup!$M$21,IF(P41&lt;=Lookup!$M$22,Lookup!$K$22,IF(P41&lt;=Lookup!$M$23,Lookup!$K$23,IF(P41&lt;=Lookup!$M$24,Lookup!$K$24,IF(P41&lt;=Lookup!$M$25,Lookup!$K$25,IF(P41&lt;=Lookup!$M$26,Lookup!$K$26,""))))),"")</f>
        <v/>
      </c>
      <c r="U41" s="40" t="str">
        <f>IF(P41&gt;Lookup!$M$26,IF(P41&lt;=Lookup!$M$27,Lookup!$K$27,IF(P41&lt;=Lookup!$M$28,Lookup!$K$28,IF(P41&lt;=Lookup!$M$29,Lookup!$K$29,IF(P41&lt;=Lookup!$M$30,Lookup!$K$30,IF(P41&lt;=Lookup!$M$31,Lookup!$K$31,""))))),"")</f>
        <v/>
      </c>
      <c r="V41" s="40" t="str">
        <f>IF(P41&gt;Lookup!$M$31,IF(P41&lt;=Lookup!$M$32,Lookup!$K$32,IF(P41&lt;=Lookup!$M$33,Lookup!$K$33,IF(P41&lt;=Lookup!$M$34,Lookup!$K$34,IF(P41&lt;=Lookup!$M$35,Lookup!$K$35,IF(P41&lt;=Lookup!$M$36,Lookup!$K$36,""))))),"")</f>
        <v/>
      </c>
      <c r="W41" s="43" t="str">
        <f>IF(P41&gt;Lookup!$M$36,IF(P41&lt;=Lookup!$M$37,Lookup!$K$37,IF(P41&lt;=Lookup!$M$38,Lookup!$K$38,IF(P41&lt;Lookup!$M$39,Lookup!$K$39,IF(P41&lt;Lookup!$M$40,Lookup!$K$40,IF(P41&lt;Lookup!$M$41,Lookup!$K$41,IF(P41&lt;Lookup!$M$42,Lookup!$K$42,IF(P41&lt;Lookup!$M$43,Lookup!$K$43,IF(P41&lt;Lookup!$M$44,Lookup!$K$34,IF(B41=0,"",B41))))))))),"")</f>
        <v/>
      </c>
      <c r="X41" s="42" t="str">
        <f t="shared" si="4"/>
        <v/>
      </c>
    </row>
    <row r="42" spans="1:24" ht="14">
      <c r="A42" s="37">
        <v>32</v>
      </c>
      <c r="B42" s="38">
        <f>'1768'!J42</f>
        <v>0</v>
      </c>
      <c r="C42" s="39">
        <v>999</v>
      </c>
      <c r="D42" s="41" t="str">
        <f>IF(B42=0,"",IF(B42=Lookup!$K$7,Lookup!$L$7,IF(B42=Lookup!$K$8,Lookup!$L$8,IF(B42=Lookup!$K$9,Lookup!$L$9,IF(B42=Lookup!$K$10,Lookup!$L$10,IF(B42=Lookup!$K$11,Lookup!$L$11,999))))))</f>
        <v/>
      </c>
      <c r="E42" s="41" t="str">
        <f>IF(D42=999,IF(B42=Lookup!$K$12,Lookup!$L$12,IF(B42=Lookup!$K$13,Lookup!$L$13,IF(B42=Lookup!$K$14,Lookup!$L$14,IF(B42=Lookup!$K$15,Lookup!$L$15,IF(B42=Lookup!$K$16,Lookup!$L$16,999))))),"")</f>
        <v/>
      </c>
      <c r="F42" s="41" t="str">
        <f>IF(E42=999,IF(B42=Lookup!$K$17,Lookup!$L$17,IF(B42=Lookup!$K$18,Lookup!$L$18,IF(B42=Lookup!$K$19,Lookup!$L$19,IF(B42=Lookup!$K$20,Lookup!$L$20,IF(B42=Lookup!$K$21,Lookup!$L$21,999))))),"")</f>
        <v/>
      </c>
      <c r="G42" s="41" t="str">
        <f>IF(F42=999,IF(B42=Lookup!$K$22,Lookup!$L$22,IF(B42=Lookup!$K$23,Lookup!$L$23,IF(B42=Lookup!$K$24,Lookup!$L$24,IF(B42=Lookup!$K$25,Lookup!$L$25,IF(B42=Lookup!$K$26,Lookup!$L$26,999))))),"")</f>
        <v/>
      </c>
      <c r="H42" s="41" t="str">
        <f>IF(G42=999,IF(B42=Lookup!$K$27,Lookup!$L$27,IF(B42=Lookup!$K$28,Lookup!$L$28,IF(B42=Lookup!$K$29,Lookup!$L$29,IF(B42=Lookup!$K$30,Lookup!$L$30,IF(B42=Lookup!$K$31,Lookup!$L$31,999))))),"")</f>
        <v/>
      </c>
      <c r="I42" s="41" t="str">
        <f>IF(H42=999,IF(B42=Lookup!$K$32,Lookup!$L$32,IF(B42=Lookup!$K$33,Lookup!$L$33,IF(B42=Lookup!$K$34,Lookup!$L$34,IF(B42=Lookup!$K$35,Lookup!$L$35,IF(B42=Lookup!$K$36,Lookup!$L$36,999))))),"")</f>
        <v/>
      </c>
      <c r="J42" s="41" t="str">
        <f>IF(I42=999,IF(B42=Lookup!$K$37,Lookup!$L$37,IF(B42=Lookup!$K$38,Lookup!$L$38,IF(B42=Lookup!$K$39,Lookup!$L$7,""))),"")</f>
        <v/>
      </c>
      <c r="K42" s="41">
        <f t="shared" si="2"/>
        <v>999</v>
      </c>
      <c r="L42" s="37" t="str">
        <f t="shared" si="5"/>
        <v/>
      </c>
      <c r="M42" s="38">
        <f>'1768'!Z42</f>
        <v>0</v>
      </c>
      <c r="N42" s="37">
        <f t="shared" si="0"/>
        <v>0</v>
      </c>
      <c r="O42" s="37">
        <f t="shared" si="1"/>
        <v>0</v>
      </c>
      <c r="P42" s="37">
        <f t="shared" si="3"/>
        <v>999</v>
      </c>
      <c r="Q42" s="40" t="str">
        <f>IF(P42&lt;=Lookup!$M$7,Lookup!$K$7,IF(P42&lt;=Lookup!$M$8,Lookup!$K$8,IF(P42&lt;=Lookup!$M$9,Lookup!$K$9,IF(P42&lt;=Lookup!$M$10,Lookup!$K$10,IF(P42&lt;=Lookup!$M$11,Lookup!$K$11,"")))))</f>
        <v/>
      </c>
      <c r="R42" s="40" t="str">
        <f>IF(P42&gt;Lookup!$M$11,IF(P42&lt;=Lookup!$M$12,Lookup!$K$12,IF(P42&lt;=Lookup!$M$13,Lookup!$K$13,IF(P42&lt;=Lookup!$M$14,Lookup!$K$14,IF(P42&lt;=Lookup!$M$15,Lookup!$K$15,IF(P42&lt;=Lookup!$M$16,Lookup!$K$16,""))))),"")</f>
        <v/>
      </c>
      <c r="S42" s="40" t="str">
        <f>IF(P42&gt;Lookup!$M$16,IF(P42&lt;=Lookup!$M$17,Lookup!$K$17,IF(P42&lt;=Lookup!$M$18,Lookup!$K$18,IF(P42&lt;=Lookup!$M$19,Lookup!$K$19,IF(P42&lt;=Lookup!$M$20,Lookup!$K$20,IF(P42&lt;=Lookup!$M$21,Lookup!$K$21,""))))),"")</f>
        <v/>
      </c>
      <c r="T42" s="40" t="str">
        <f>IF(P42&gt;Lookup!$M$21,IF(P42&lt;=Lookup!$M$22,Lookup!$K$22,IF(P42&lt;=Lookup!$M$23,Lookup!$K$23,IF(P42&lt;=Lookup!$M$24,Lookup!$K$24,IF(P42&lt;=Lookup!$M$25,Lookup!$K$25,IF(P42&lt;=Lookup!$M$26,Lookup!$K$26,""))))),"")</f>
        <v/>
      </c>
      <c r="U42" s="40" t="str">
        <f>IF(P42&gt;Lookup!$M$26,IF(P42&lt;=Lookup!$M$27,Lookup!$K$27,IF(P42&lt;=Lookup!$M$28,Lookup!$K$28,IF(P42&lt;=Lookup!$M$29,Lookup!$K$29,IF(P42&lt;=Lookup!$M$30,Lookup!$K$30,IF(P42&lt;=Lookup!$M$31,Lookup!$K$31,""))))),"")</f>
        <v/>
      </c>
      <c r="V42" s="40" t="str">
        <f>IF(P42&gt;Lookup!$M$31,IF(P42&lt;=Lookup!$M$32,Lookup!$K$32,IF(P42&lt;=Lookup!$M$33,Lookup!$K$33,IF(P42&lt;=Lookup!$M$34,Lookup!$K$34,IF(P42&lt;=Lookup!$M$35,Lookup!$K$35,IF(P42&lt;=Lookup!$M$36,Lookup!$K$36,""))))),"")</f>
        <v/>
      </c>
      <c r="W42" s="43" t="str">
        <f>IF(P42&gt;Lookup!$M$36,IF(P42&lt;=Lookup!$M$37,Lookup!$K$37,IF(P42&lt;=Lookup!$M$38,Lookup!$K$38,IF(P42&lt;Lookup!$M$39,Lookup!$K$39,IF(P42&lt;Lookup!$M$40,Lookup!$K$40,IF(P42&lt;Lookup!$M$41,Lookup!$K$41,IF(P42&lt;Lookup!$M$42,Lookup!$K$42,IF(P42&lt;Lookup!$M$43,Lookup!$K$43,IF(P42&lt;Lookup!$M$44,Lookup!$K$34,IF(B42=0,"",B42))))))))),"")</f>
        <v/>
      </c>
      <c r="X42" s="42" t="str">
        <f t="shared" si="4"/>
        <v/>
      </c>
    </row>
    <row r="43" spans="1:24" ht="14">
      <c r="A43" s="37">
        <v>33</v>
      </c>
      <c r="B43" s="38">
        <f>'1768'!J43</f>
        <v>0</v>
      </c>
      <c r="C43" s="39">
        <v>999</v>
      </c>
      <c r="D43" s="41" t="str">
        <f>IF(B43=0,"",IF(B43=Lookup!$K$7,Lookup!$L$7,IF(B43=Lookup!$K$8,Lookup!$L$8,IF(B43=Lookup!$K$9,Lookup!$L$9,IF(B43=Lookup!$K$10,Lookup!$L$10,IF(B43=Lookup!$K$11,Lookup!$L$11,999))))))</f>
        <v/>
      </c>
      <c r="E43" s="41" t="str">
        <f>IF(D43=999,IF(B43=Lookup!$K$12,Lookup!$L$12,IF(B43=Lookup!$K$13,Lookup!$L$13,IF(B43=Lookup!$K$14,Lookup!$L$14,IF(B43=Lookup!$K$15,Lookup!$L$15,IF(B43=Lookup!$K$16,Lookup!$L$16,999))))),"")</f>
        <v/>
      </c>
      <c r="F43" s="41" t="str">
        <f>IF(E43=999,IF(B43=Lookup!$K$17,Lookup!$L$17,IF(B43=Lookup!$K$18,Lookup!$L$18,IF(B43=Lookup!$K$19,Lookup!$L$19,IF(B43=Lookup!$K$20,Lookup!$L$20,IF(B43=Lookup!$K$21,Lookup!$L$21,999))))),"")</f>
        <v/>
      </c>
      <c r="G43" s="41" t="str">
        <f>IF(F43=999,IF(B43=Lookup!$K$22,Lookup!$L$22,IF(B43=Lookup!$K$23,Lookup!$L$23,IF(B43=Lookup!$K$24,Lookup!$L$24,IF(B43=Lookup!$K$25,Lookup!$L$25,IF(B43=Lookup!$K$26,Lookup!$L$26,999))))),"")</f>
        <v/>
      </c>
      <c r="H43" s="41" t="str">
        <f>IF(G43=999,IF(B43=Lookup!$K$27,Lookup!$L$27,IF(B43=Lookup!$K$28,Lookup!$L$28,IF(B43=Lookup!$K$29,Lookup!$L$29,IF(B43=Lookup!$K$30,Lookup!$L$30,IF(B43=Lookup!$K$31,Lookup!$L$31,999))))),"")</f>
        <v/>
      </c>
      <c r="I43" s="41" t="str">
        <f>IF(H43=999,IF(B43=Lookup!$K$32,Lookup!$L$32,IF(B43=Lookup!$K$33,Lookup!$L$33,IF(B43=Lookup!$K$34,Lookup!$L$34,IF(B43=Lookup!$K$35,Lookup!$L$35,IF(B43=Lookup!$K$36,Lookup!$L$36,999))))),"")</f>
        <v/>
      </c>
      <c r="J43" s="41" t="str">
        <f>IF(I43=999,IF(B43=Lookup!$K$37,Lookup!$L$37,IF(B43=Lookup!$K$38,Lookup!$L$38,IF(B43=Lookup!$K$39,Lookup!$L$7,""))),"")</f>
        <v/>
      </c>
      <c r="K43" s="41">
        <f t="shared" si="2"/>
        <v>999</v>
      </c>
      <c r="L43" s="37" t="str">
        <f t="shared" si="5"/>
        <v/>
      </c>
      <c r="M43" s="38">
        <f>'1768'!Z43</f>
        <v>0</v>
      </c>
      <c r="N43" s="37">
        <f t="shared" si="0"/>
        <v>0</v>
      </c>
      <c r="O43" s="37">
        <f t="shared" si="1"/>
        <v>0</v>
      </c>
      <c r="P43" s="37">
        <f t="shared" si="3"/>
        <v>999</v>
      </c>
      <c r="Q43" s="40" t="str">
        <f>IF(P43&lt;=Lookup!$M$7,Lookup!$K$7,IF(P43&lt;=Lookup!$M$8,Lookup!$K$8,IF(P43&lt;=Lookup!$M$9,Lookup!$K$9,IF(P43&lt;=Lookup!$M$10,Lookup!$K$10,IF(P43&lt;=Lookup!$M$11,Lookup!$K$11,"")))))</f>
        <v/>
      </c>
      <c r="R43" s="40" t="str">
        <f>IF(P43&gt;Lookup!$M$11,IF(P43&lt;=Lookup!$M$12,Lookup!$K$12,IF(P43&lt;=Lookup!$M$13,Lookup!$K$13,IF(P43&lt;=Lookup!$M$14,Lookup!$K$14,IF(P43&lt;=Lookup!$M$15,Lookup!$K$15,IF(P43&lt;=Lookup!$M$16,Lookup!$K$16,""))))),"")</f>
        <v/>
      </c>
      <c r="S43" s="40" t="str">
        <f>IF(P43&gt;Lookup!$M$16,IF(P43&lt;=Lookup!$M$17,Lookup!$K$17,IF(P43&lt;=Lookup!$M$18,Lookup!$K$18,IF(P43&lt;=Lookup!$M$19,Lookup!$K$19,IF(P43&lt;=Lookup!$M$20,Lookup!$K$20,IF(P43&lt;=Lookup!$M$21,Lookup!$K$21,""))))),"")</f>
        <v/>
      </c>
      <c r="T43" s="40" t="str">
        <f>IF(P43&gt;Lookup!$M$21,IF(P43&lt;=Lookup!$M$22,Lookup!$K$22,IF(P43&lt;=Lookup!$M$23,Lookup!$K$23,IF(P43&lt;=Lookup!$M$24,Lookup!$K$24,IF(P43&lt;=Lookup!$M$25,Lookup!$K$25,IF(P43&lt;=Lookup!$M$26,Lookup!$K$26,""))))),"")</f>
        <v/>
      </c>
      <c r="U43" s="40" t="str">
        <f>IF(P43&gt;Lookup!$M$26,IF(P43&lt;=Lookup!$M$27,Lookup!$K$27,IF(P43&lt;=Lookup!$M$28,Lookup!$K$28,IF(P43&lt;=Lookup!$M$29,Lookup!$K$29,IF(P43&lt;=Lookup!$M$30,Lookup!$K$30,IF(P43&lt;=Lookup!$M$31,Lookup!$K$31,""))))),"")</f>
        <v/>
      </c>
      <c r="V43" s="40" t="str">
        <f>IF(P43&gt;Lookup!$M$31,IF(P43&lt;=Lookup!$M$32,Lookup!$K$32,IF(P43&lt;=Lookup!$M$33,Lookup!$K$33,IF(P43&lt;=Lookup!$M$34,Lookup!$K$34,IF(P43&lt;=Lookup!$M$35,Lookup!$K$35,IF(P43&lt;=Lookup!$M$36,Lookup!$K$36,""))))),"")</f>
        <v/>
      </c>
      <c r="W43" s="43" t="str">
        <f>IF(P43&gt;Lookup!$M$36,IF(P43&lt;=Lookup!$M$37,Lookup!$K$37,IF(P43&lt;=Lookup!$M$38,Lookup!$K$38,IF(P43&lt;Lookup!$M$39,Lookup!$K$39,IF(P43&lt;Lookup!$M$40,Lookup!$K$40,IF(P43&lt;Lookup!$M$41,Lookup!$K$41,IF(P43&lt;Lookup!$M$42,Lookup!$K$42,IF(P43&lt;Lookup!$M$43,Lookup!$K$43,IF(P43&lt;Lookup!$M$44,Lookup!$K$34,IF(B43=0,"",B43))))))))),"")</f>
        <v/>
      </c>
      <c r="X43" s="42" t="str">
        <f t="shared" si="4"/>
        <v/>
      </c>
    </row>
    <row r="44" spans="1:24" ht="14">
      <c r="A44" s="37">
        <v>34</v>
      </c>
      <c r="B44" s="38">
        <f>'1768'!J44</f>
        <v>0</v>
      </c>
      <c r="C44" s="39">
        <v>999</v>
      </c>
      <c r="D44" s="41" t="str">
        <f>IF(B44=0,"",IF(B44=Lookup!$K$7,Lookup!$L$7,IF(B44=Lookup!$K$8,Lookup!$L$8,IF(B44=Lookup!$K$9,Lookup!$L$9,IF(B44=Lookup!$K$10,Lookup!$L$10,IF(B44=Lookup!$K$11,Lookup!$L$11,999))))))</f>
        <v/>
      </c>
      <c r="E44" s="41" t="str">
        <f>IF(D44=999,IF(B44=Lookup!$K$12,Lookup!$L$12,IF(B44=Lookup!$K$13,Lookup!$L$13,IF(B44=Lookup!$K$14,Lookup!$L$14,IF(B44=Lookup!$K$15,Lookup!$L$15,IF(B44=Lookup!$K$16,Lookup!$L$16,999))))),"")</f>
        <v/>
      </c>
      <c r="F44" s="41" t="str">
        <f>IF(E44=999,IF(B44=Lookup!$K$17,Lookup!$L$17,IF(B44=Lookup!$K$18,Lookup!$L$18,IF(B44=Lookup!$K$19,Lookup!$L$19,IF(B44=Lookup!$K$20,Lookup!$L$20,IF(B44=Lookup!$K$21,Lookup!$L$21,999))))),"")</f>
        <v/>
      </c>
      <c r="G44" s="41" t="str">
        <f>IF(F44=999,IF(B44=Lookup!$K$22,Lookup!$L$22,IF(B44=Lookup!$K$23,Lookup!$L$23,IF(B44=Lookup!$K$24,Lookup!$L$24,IF(B44=Lookup!$K$25,Lookup!$L$25,IF(B44=Lookup!$K$26,Lookup!$L$26,999))))),"")</f>
        <v/>
      </c>
      <c r="H44" s="41" t="str">
        <f>IF(G44=999,IF(B44=Lookup!$K$27,Lookup!$L$27,IF(B44=Lookup!$K$28,Lookup!$L$28,IF(B44=Lookup!$K$29,Lookup!$L$29,IF(B44=Lookup!$K$30,Lookup!$L$30,IF(B44=Lookup!$K$31,Lookup!$L$31,999))))),"")</f>
        <v/>
      </c>
      <c r="I44" s="41" t="str">
        <f>IF(H44=999,IF(B44=Lookup!$K$32,Lookup!$L$32,IF(B44=Lookup!$K$33,Lookup!$L$33,IF(B44=Lookup!$K$34,Lookup!$L$34,IF(B44=Lookup!$K$35,Lookup!$L$35,IF(B44=Lookup!$K$36,Lookup!$L$36,999))))),"")</f>
        <v/>
      </c>
      <c r="J44" s="41" t="str">
        <f>IF(I44=999,IF(B44=Lookup!$K$37,Lookup!$L$37,IF(B44=Lookup!$K$38,Lookup!$L$38,IF(B44=Lookup!$K$39,Lookup!$L$7,""))),"")</f>
        <v/>
      </c>
      <c r="K44" s="41">
        <f t="shared" si="2"/>
        <v>999</v>
      </c>
      <c r="L44" s="37" t="str">
        <f t="shared" si="5"/>
        <v/>
      </c>
      <c r="M44" s="38">
        <f>'1768'!Z44</f>
        <v>0</v>
      </c>
      <c r="N44" s="37">
        <f t="shared" si="0"/>
        <v>0</v>
      </c>
      <c r="O44" s="37">
        <f t="shared" si="1"/>
        <v>0</v>
      </c>
      <c r="P44" s="37">
        <f t="shared" si="3"/>
        <v>999</v>
      </c>
      <c r="Q44" s="40" t="str">
        <f>IF(P44&lt;=Lookup!$M$7,Lookup!$K$7,IF(P44&lt;=Lookup!$M$8,Lookup!$K$8,IF(P44&lt;=Lookup!$M$9,Lookup!$K$9,IF(P44&lt;=Lookup!$M$10,Lookup!$K$10,IF(P44&lt;=Lookup!$M$11,Lookup!$K$11,"")))))</f>
        <v/>
      </c>
      <c r="R44" s="40" t="str">
        <f>IF(P44&gt;Lookup!$M$11,IF(P44&lt;=Lookup!$M$12,Lookup!$K$12,IF(P44&lt;=Lookup!$M$13,Lookup!$K$13,IF(P44&lt;=Lookup!$M$14,Lookup!$K$14,IF(P44&lt;=Lookup!$M$15,Lookup!$K$15,IF(P44&lt;=Lookup!$M$16,Lookup!$K$16,""))))),"")</f>
        <v/>
      </c>
      <c r="S44" s="40" t="str">
        <f>IF(P44&gt;Lookup!$M$16,IF(P44&lt;=Lookup!$M$17,Lookup!$K$17,IF(P44&lt;=Lookup!$M$18,Lookup!$K$18,IF(P44&lt;=Lookup!$M$19,Lookup!$K$19,IF(P44&lt;=Lookup!$M$20,Lookup!$K$20,IF(P44&lt;=Lookup!$M$21,Lookup!$K$21,""))))),"")</f>
        <v/>
      </c>
      <c r="T44" s="40" t="str">
        <f>IF(P44&gt;Lookup!$M$21,IF(P44&lt;=Lookup!$M$22,Lookup!$K$22,IF(P44&lt;=Lookup!$M$23,Lookup!$K$23,IF(P44&lt;=Lookup!$M$24,Lookup!$K$24,IF(P44&lt;=Lookup!$M$25,Lookup!$K$25,IF(P44&lt;=Lookup!$M$26,Lookup!$K$26,""))))),"")</f>
        <v/>
      </c>
      <c r="U44" s="40" t="str">
        <f>IF(P44&gt;Lookup!$M$26,IF(P44&lt;=Lookup!$M$27,Lookup!$K$27,IF(P44&lt;=Lookup!$M$28,Lookup!$K$28,IF(P44&lt;=Lookup!$M$29,Lookup!$K$29,IF(P44&lt;=Lookup!$M$30,Lookup!$K$30,IF(P44&lt;=Lookup!$M$31,Lookup!$K$31,""))))),"")</f>
        <v/>
      </c>
      <c r="V44" s="40" t="str">
        <f>IF(P44&gt;Lookup!$M$31,IF(P44&lt;=Lookup!$M$32,Lookup!$K$32,IF(P44&lt;=Lookup!$M$33,Lookup!$K$33,IF(P44&lt;=Lookup!$M$34,Lookup!$K$34,IF(P44&lt;=Lookup!$M$35,Lookup!$K$35,IF(P44&lt;=Lookup!$M$36,Lookup!$K$36,""))))),"")</f>
        <v/>
      </c>
      <c r="W44" s="43" t="str">
        <f>IF(P44&gt;Lookup!$M$36,IF(P44&lt;=Lookup!$M$37,Lookup!$K$37,IF(P44&lt;=Lookup!$M$38,Lookup!$K$38,IF(P44&lt;Lookup!$M$39,Lookup!$K$39,IF(P44&lt;Lookup!$M$40,Lookup!$K$40,IF(P44&lt;Lookup!$M$41,Lookup!$K$41,IF(P44&lt;Lookup!$M$42,Lookup!$K$42,IF(P44&lt;Lookup!$M$43,Lookup!$K$43,IF(P44&lt;Lookup!$M$44,Lookup!$K$34,IF(B44=0,"",B44))))))))),"")</f>
        <v/>
      </c>
      <c r="X44" s="42" t="str">
        <f t="shared" si="4"/>
        <v/>
      </c>
    </row>
    <row r="45" spans="1:24" ht="14">
      <c r="A45" s="37">
        <v>35</v>
      </c>
      <c r="B45" s="38">
        <f>'1768'!J45</f>
        <v>0</v>
      </c>
      <c r="C45" s="39">
        <v>999</v>
      </c>
      <c r="D45" s="41" t="str">
        <f>IF(B45=0,"",IF(B45=Lookup!$K$7,Lookup!$L$7,IF(B45=Lookup!$K$8,Lookup!$L$8,IF(B45=Lookup!$K$9,Lookup!$L$9,IF(B45=Lookup!$K$10,Lookup!$L$10,IF(B45=Lookup!$K$11,Lookup!$L$11,999))))))</f>
        <v/>
      </c>
      <c r="E45" s="41" t="str">
        <f>IF(D45=999,IF(B45=Lookup!$K$12,Lookup!$L$12,IF(B45=Lookup!$K$13,Lookup!$L$13,IF(B45=Lookup!$K$14,Lookup!$L$14,IF(B45=Lookup!$K$15,Lookup!$L$15,IF(B45=Lookup!$K$16,Lookup!$L$16,999))))),"")</f>
        <v/>
      </c>
      <c r="F45" s="41" t="str">
        <f>IF(E45=999,IF(B45=Lookup!$K$17,Lookup!$L$17,IF(B45=Lookup!$K$18,Lookup!$L$18,IF(B45=Lookup!$K$19,Lookup!$L$19,IF(B45=Lookup!$K$20,Lookup!$L$20,IF(B45=Lookup!$K$21,Lookup!$L$21,999))))),"")</f>
        <v/>
      </c>
      <c r="G45" s="41" t="str">
        <f>IF(F45=999,IF(B45=Lookup!$K$22,Lookup!$L$22,IF(B45=Lookup!$K$23,Lookup!$L$23,IF(B45=Lookup!$K$24,Lookup!$L$24,IF(B45=Lookup!$K$25,Lookup!$L$25,IF(B45=Lookup!$K$26,Lookup!$L$26,999))))),"")</f>
        <v/>
      </c>
      <c r="H45" s="41" t="str">
        <f>IF(G45=999,IF(B45=Lookup!$K$27,Lookup!$L$27,IF(B45=Lookup!$K$28,Lookup!$L$28,IF(B45=Lookup!$K$29,Lookup!$L$29,IF(B45=Lookup!$K$30,Lookup!$L$30,IF(B45=Lookup!$K$31,Lookup!$L$31,999))))),"")</f>
        <v/>
      </c>
      <c r="I45" s="41" t="str">
        <f>IF(H45=999,IF(B45=Lookup!$K$32,Lookup!$L$32,IF(B45=Lookup!$K$33,Lookup!$L$33,IF(B45=Lookup!$K$34,Lookup!$L$34,IF(B45=Lookup!$K$35,Lookup!$L$35,IF(B45=Lookup!$K$36,Lookup!$L$36,999))))),"")</f>
        <v/>
      </c>
      <c r="J45" s="41" t="str">
        <f>IF(I45=999,IF(B45=Lookup!$K$37,Lookup!$L$37,IF(B45=Lookup!$K$38,Lookup!$L$38,IF(B45=Lookup!$K$39,Lookup!$L$7,""))),"")</f>
        <v/>
      </c>
      <c r="K45" s="41">
        <f t="shared" si="2"/>
        <v>999</v>
      </c>
      <c r="L45" s="37" t="str">
        <f t="shared" si="5"/>
        <v/>
      </c>
      <c r="M45" s="38">
        <f>'1768'!Z45</f>
        <v>0</v>
      </c>
      <c r="N45" s="37">
        <f t="shared" si="0"/>
        <v>0</v>
      </c>
      <c r="O45" s="37">
        <f t="shared" si="1"/>
        <v>0</v>
      </c>
      <c r="P45" s="37">
        <f t="shared" si="3"/>
        <v>999</v>
      </c>
      <c r="Q45" s="40" t="str">
        <f>IF(P45&lt;=Lookup!$M$7,Lookup!$K$7,IF(P45&lt;=Lookup!$M$8,Lookup!$K$8,IF(P45&lt;=Lookup!$M$9,Lookup!$K$9,IF(P45&lt;=Lookup!$M$10,Lookup!$K$10,IF(P45&lt;=Lookup!$M$11,Lookup!$K$11,"")))))</f>
        <v/>
      </c>
      <c r="R45" s="40" t="str">
        <f>IF(P45&gt;Lookup!$M$11,IF(P45&lt;=Lookup!$M$12,Lookup!$K$12,IF(P45&lt;=Lookup!$M$13,Lookup!$K$13,IF(P45&lt;=Lookup!$M$14,Lookup!$K$14,IF(P45&lt;=Lookup!$M$15,Lookup!$K$15,IF(P45&lt;=Lookup!$M$16,Lookup!$K$16,""))))),"")</f>
        <v/>
      </c>
      <c r="S45" s="40" t="str">
        <f>IF(P45&gt;Lookup!$M$16,IF(P45&lt;=Lookup!$M$17,Lookup!$K$17,IF(P45&lt;=Lookup!$M$18,Lookup!$K$18,IF(P45&lt;=Lookup!$M$19,Lookup!$K$19,IF(P45&lt;=Lookup!$M$20,Lookup!$K$20,IF(P45&lt;=Lookup!$M$21,Lookup!$K$21,""))))),"")</f>
        <v/>
      </c>
      <c r="T45" s="40" t="str">
        <f>IF(P45&gt;Lookup!$M$21,IF(P45&lt;=Lookup!$M$22,Lookup!$K$22,IF(P45&lt;=Lookup!$M$23,Lookup!$K$23,IF(P45&lt;=Lookup!$M$24,Lookup!$K$24,IF(P45&lt;=Lookup!$M$25,Lookup!$K$25,IF(P45&lt;=Lookup!$M$26,Lookup!$K$26,""))))),"")</f>
        <v/>
      </c>
      <c r="U45" s="40" t="str">
        <f>IF(P45&gt;Lookup!$M$26,IF(P45&lt;=Lookup!$M$27,Lookup!$K$27,IF(P45&lt;=Lookup!$M$28,Lookup!$K$28,IF(P45&lt;=Lookup!$M$29,Lookup!$K$29,IF(P45&lt;=Lookup!$M$30,Lookup!$K$30,IF(P45&lt;=Lookup!$M$31,Lookup!$K$31,""))))),"")</f>
        <v/>
      </c>
      <c r="V45" s="40" t="str">
        <f>IF(P45&gt;Lookup!$M$31,IF(P45&lt;=Lookup!$M$32,Lookup!$K$32,IF(P45&lt;=Lookup!$M$33,Lookup!$K$33,IF(P45&lt;=Lookup!$M$34,Lookup!$K$34,IF(P45&lt;=Lookup!$M$35,Lookup!$K$35,IF(P45&lt;=Lookup!$M$36,Lookup!$K$36,""))))),"")</f>
        <v/>
      </c>
      <c r="W45" s="43" t="str">
        <f>IF(P45&gt;Lookup!$M$36,IF(P45&lt;=Lookup!$M$37,Lookup!$K$37,IF(P45&lt;=Lookup!$M$38,Lookup!$K$38,IF(P45&lt;Lookup!$M$39,Lookup!$K$39,IF(P45&lt;Lookup!$M$40,Lookup!$K$40,IF(P45&lt;Lookup!$M$41,Lookup!$K$41,IF(P45&lt;Lookup!$M$42,Lookup!$K$42,IF(P45&lt;Lookup!$M$43,Lookup!$K$43,IF(P45&lt;Lookup!$M$44,Lookup!$K$34,IF(B45=0,"",B45))))))))),"")</f>
        <v/>
      </c>
      <c r="X45" s="42" t="str">
        <f t="shared" si="4"/>
        <v/>
      </c>
    </row>
    <row r="46" spans="1:24" ht="14">
      <c r="A46" s="37">
        <v>36</v>
      </c>
      <c r="B46" s="38">
        <f>'1768'!J46</f>
        <v>0</v>
      </c>
      <c r="C46" s="39">
        <v>999</v>
      </c>
      <c r="D46" s="41" t="str">
        <f>IF(B46=0,"",IF(B46=Lookup!$K$7,Lookup!$L$7,IF(B46=Lookup!$K$8,Lookup!$L$8,IF(B46=Lookup!$K$9,Lookup!$L$9,IF(B46=Lookup!$K$10,Lookup!$L$10,IF(B46=Lookup!$K$11,Lookup!$L$11,999))))))</f>
        <v/>
      </c>
      <c r="E46" s="41" t="str">
        <f>IF(D46=999,IF(B46=Lookup!$K$12,Lookup!$L$12,IF(B46=Lookup!$K$13,Lookup!$L$13,IF(B46=Lookup!$K$14,Lookup!$L$14,IF(B46=Lookup!$K$15,Lookup!$L$15,IF(B46=Lookup!$K$16,Lookup!$L$16,999))))),"")</f>
        <v/>
      </c>
      <c r="F46" s="41" t="str">
        <f>IF(E46=999,IF(B46=Lookup!$K$17,Lookup!$L$17,IF(B46=Lookup!$K$18,Lookup!$L$18,IF(B46=Lookup!$K$19,Lookup!$L$19,IF(B46=Lookup!$K$20,Lookup!$L$20,IF(B46=Lookup!$K$21,Lookup!$L$21,999))))),"")</f>
        <v/>
      </c>
      <c r="G46" s="41" t="str">
        <f>IF(F46=999,IF(B46=Lookup!$K$22,Lookup!$L$22,IF(B46=Lookup!$K$23,Lookup!$L$23,IF(B46=Lookup!$K$24,Lookup!$L$24,IF(B46=Lookup!$K$25,Lookup!$L$25,IF(B46=Lookup!$K$26,Lookup!$L$26,999))))),"")</f>
        <v/>
      </c>
      <c r="H46" s="41" t="str">
        <f>IF(G46=999,IF(B46=Lookup!$K$27,Lookup!$L$27,IF(B46=Lookup!$K$28,Lookup!$L$28,IF(B46=Lookup!$K$29,Lookup!$L$29,IF(B46=Lookup!$K$30,Lookup!$L$30,IF(B46=Lookup!$K$31,Lookup!$L$31,999))))),"")</f>
        <v/>
      </c>
      <c r="I46" s="41" t="str">
        <f>IF(H46=999,IF(B46=Lookup!$K$32,Lookup!$L$32,IF(B46=Lookup!$K$33,Lookup!$L$33,IF(B46=Lookup!$K$34,Lookup!$L$34,IF(B46=Lookup!$K$35,Lookup!$L$35,IF(B46=Lookup!$K$36,Lookup!$L$36,999))))),"")</f>
        <v/>
      </c>
      <c r="J46" s="41" t="str">
        <f>IF(I46=999,IF(B46=Lookup!$K$37,Lookup!$L$37,IF(B46=Lookup!$K$38,Lookup!$L$38,IF(B46=Lookup!$K$39,Lookup!$L$7,""))),"")</f>
        <v/>
      </c>
      <c r="K46" s="41">
        <f t="shared" si="2"/>
        <v>999</v>
      </c>
      <c r="L46" s="37" t="str">
        <f t="shared" si="5"/>
        <v/>
      </c>
      <c r="M46" s="38">
        <f>'1768'!Z46</f>
        <v>0</v>
      </c>
      <c r="N46" s="37">
        <f t="shared" si="0"/>
        <v>0</v>
      </c>
      <c r="O46" s="37">
        <f t="shared" si="1"/>
        <v>0</v>
      </c>
      <c r="P46" s="37">
        <f t="shared" si="3"/>
        <v>999</v>
      </c>
      <c r="Q46" s="40" t="str">
        <f>IF(P46&lt;=Lookup!$M$7,Lookup!$K$7,IF(P46&lt;=Lookup!$M$8,Lookup!$K$8,IF(P46&lt;=Lookup!$M$9,Lookup!$K$9,IF(P46&lt;=Lookup!$M$10,Lookup!$K$10,IF(P46&lt;=Lookup!$M$11,Lookup!$K$11,"")))))</f>
        <v/>
      </c>
      <c r="R46" s="40" t="str">
        <f>IF(P46&gt;Lookup!$M$11,IF(P46&lt;=Lookup!$M$12,Lookup!$K$12,IF(P46&lt;=Lookup!$M$13,Lookup!$K$13,IF(P46&lt;=Lookup!$M$14,Lookup!$K$14,IF(P46&lt;=Lookup!$M$15,Lookup!$K$15,IF(P46&lt;=Lookup!$M$16,Lookup!$K$16,""))))),"")</f>
        <v/>
      </c>
      <c r="S46" s="40" t="str">
        <f>IF(P46&gt;Lookup!$M$16,IF(P46&lt;=Lookup!$M$17,Lookup!$K$17,IF(P46&lt;=Lookup!$M$18,Lookup!$K$18,IF(P46&lt;=Lookup!$M$19,Lookup!$K$19,IF(P46&lt;=Lookup!$M$20,Lookup!$K$20,IF(P46&lt;=Lookup!$M$21,Lookup!$K$21,""))))),"")</f>
        <v/>
      </c>
      <c r="T46" s="40" t="str">
        <f>IF(P46&gt;Lookup!$M$21,IF(P46&lt;=Lookup!$M$22,Lookup!$K$22,IF(P46&lt;=Lookup!$M$23,Lookup!$K$23,IF(P46&lt;=Lookup!$M$24,Lookup!$K$24,IF(P46&lt;=Lookup!$M$25,Lookup!$K$25,IF(P46&lt;=Lookup!$M$26,Lookup!$K$26,""))))),"")</f>
        <v/>
      </c>
      <c r="U46" s="40" t="str">
        <f>IF(P46&gt;Lookup!$M$26,IF(P46&lt;=Lookup!$M$27,Lookup!$K$27,IF(P46&lt;=Lookup!$M$28,Lookup!$K$28,IF(P46&lt;=Lookup!$M$29,Lookup!$K$29,IF(P46&lt;=Lookup!$M$30,Lookup!$K$30,IF(P46&lt;=Lookup!$M$31,Lookup!$K$31,""))))),"")</f>
        <v/>
      </c>
      <c r="V46" s="40" t="str">
        <f>IF(P46&gt;Lookup!$M$31,IF(P46&lt;=Lookup!$M$32,Lookup!$K$32,IF(P46&lt;=Lookup!$M$33,Lookup!$K$33,IF(P46&lt;=Lookup!$M$34,Lookup!$K$34,IF(P46&lt;=Lookup!$M$35,Lookup!$K$35,IF(P46&lt;=Lookup!$M$36,Lookup!$K$36,""))))),"")</f>
        <v/>
      </c>
      <c r="W46" s="43" t="str">
        <f>IF(P46&gt;Lookup!$M$36,IF(P46&lt;=Lookup!$M$37,Lookup!$K$37,IF(P46&lt;=Lookup!$M$38,Lookup!$K$38,IF(P46&lt;Lookup!$M$39,Lookup!$K$39,IF(P46&lt;Lookup!$M$40,Lookup!$K$40,IF(P46&lt;Lookup!$M$41,Lookup!$K$41,IF(P46&lt;Lookup!$M$42,Lookup!$K$42,IF(P46&lt;Lookup!$M$43,Lookup!$K$43,IF(P46&lt;Lookup!$M$44,Lookup!$K$34,IF(B46=0,"",B46))))))))),"")</f>
        <v/>
      </c>
      <c r="X46" s="42" t="str">
        <f t="shared" si="4"/>
        <v/>
      </c>
    </row>
    <row r="47" spans="1:24" ht="14">
      <c r="A47" s="37">
        <v>37</v>
      </c>
      <c r="B47" s="38">
        <f>'1768'!J47</f>
        <v>0</v>
      </c>
      <c r="C47" s="39">
        <v>999</v>
      </c>
      <c r="D47" s="41" t="str">
        <f>IF(B47=0,"",IF(B47=Lookup!$K$7,Lookup!$L$7,IF(B47=Lookup!$K$8,Lookup!$L$8,IF(B47=Lookup!$K$9,Lookup!$L$9,IF(B47=Lookup!$K$10,Lookup!$L$10,IF(B47=Lookup!$K$11,Lookup!$L$11,999))))))</f>
        <v/>
      </c>
      <c r="E47" s="41" t="str">
        <f>IF(D47=999,IF(B47=Lookup!$K$12,Lookup!$L$12,IF(B47=Lookup!$K$13,Lookup!$L$13,IF(B47=Lookup!$K$14,Lookup!$L$14,IF(B47=Lookup!$K$15,Lookup!$L$15,IF(B47=Lookup!$K$16,Lookup!$L$16,999))))),"")</f>
        <v/>
      </c>
      <c r="F47" s="41" t="str">
        <f>IF(E47=999,IF(B47=Lookup!$K$17,Lookup!$L$17,IF(B47=Lookup!$K$18,Lookup!$L$18,IF(B47=Lookup!$K$19,Lookup!$L$19,IF(B47=Lookup!$K$20,Lookup!$L$20,IF(B47=Lookup!$K$21,Lookup!$L$21,999))))),"")</f>
        <v/>
      </c>
      <c r="G47" s="41" t="str">
        <f>IF(F47=999,IF(B47=Lookup!$K$22,Lookup!$L$22,IF(B47=Lookup!$K$23,Lookup!$L$23,IF(B47=Lookup!$K$24,Lookup!$L$24,IF(B47=Lookup!$K$25,Lookup!$L$25,IF(B47=Lookup!$K$26,Lookup!$L$26,999))))),"")</f>
        <v/>
      </c>
      <c r="H47" s="41" t="str">
        <f>IF(G47=999,IF(B47=Lookup!$K$27,Lookup!$L$27,IF(B47=Lookup!$K$28,Lookup!$L$28,IF(B47=Lookup!$K$29,Lookup!$L$29,IF(B47=Lookup!$K$30,Lookup!$L$30,IF(B47=Lookup!$K$31,Lookup!$L$31,999))))),"")</f>
        <v/>
      </c>
      <c r="I47" s="41" t="str">
        <f>IF(H47=999,IF(B47=Lookup!$K$32,Lookup!$L$32,IF(B47=Lookup!$K$33,Lookup!$L$33,IF(B47=Lookup!$K$34,Lookup!$L$34,IF(B47=Lookup!$K$35,Lookup!$L$35,IF(B47=Lookup!$K$36,Lookup!$L$36,999))))),"")</f>
        <v/>
      </c>
      <c r="J47" s="41" t="str">
        <f>IF(I47=999,IF(B47=Lookup!$K$37,Lookup!$L$37,IF(B47=Lookup!$K$38,Lookup!$L$38,IF(B47=Lookup!$K$39,Lookup!$L$7,""))),"")</f>
        <v/>
      </c>
      <c r="K47" s="41">
        <f t="shared" si="2"/>
        <v>999</v>
      </c>
      <c r="L47" s="37" t="str">
        <f t="shared" si="5"/>
        <v/>
      </c>
      <c r="M47" s="38">
        <f>'1768'!Z47</f>
        <v>0</v>
      </c>
      <c r="N47" s="37">
        <f t="shared" si="0"/>
        <v>0</v>
      </c>
      <c r="O47" s="37">
        <f t="shared" si="1"/>
        <v>0</v>
      </c>
      <c r="P47" s="37">
        <f t="shared" si="3"/>
        <v>999</v>
      </c>
      <c r="Q47" s="40" t="str">
        <f>IF(P47&lt;=Lookup!$M$7,Lookup!$K$7,IF(P47&lt;=Lookup!$M$8,Lookup!$K$8,IF(P47&lt;=Lookup!$M$9,Lookup!$K$9,IF(P47&lt;=Lookup!$M$10,Lookup!$K$10,IF(P47&lt;=Lookup!$M$11,Lookup!$K$11,"")))))</f>
        <v/>
      </c>
      <c r="R47" s="40" t="str">
        <f>IF(P47&gt;Lookup!$M$11,IF(P47&lt;=Lookup!$M$12,Lookup!$K$12,IF(P47&lt;=Lookup!$M$13,Lookup!$K$13,IF(P47&lt;=Lookup!$M$14,Lookup!$K$14,IF(P47&lt;=Lookup!$M$15,Lookup!$K$15,IF(P47&lt;=Lookup!$M$16,Lookup!$K$16,""))))),"")</f>
        <v/>
      </c>
      <c r="S47" s="40" t="str">
        <f>IF(P47&gt;Lookup!$M$16,IF(P47&lt;=Lookup!$M$17,Lookup!$K$17,IF(P47&lt;=Lookup!$M$18,Lookup!$K$18,IF(P47&lt;=Lookup!$M$19,Lookup!$K$19,IF(P47&lt;=Lookup!$M$20,Lookup!$K$20,IF(P47&lt;=Lookup!$M$21,Lookup!$K$21,""))))),"")</f>
        <v/>
      </c>
      <c r="T47" s="40" t="str">
        <f>IF(P47&gt;Lookup!$M$21,IF(P47&lt;=Lookup!$M$22,Lookup!$K$22,IF(P47&lt;=Lookup!$M$23,Lookup!$K$23,IF(P47&lt;=Lookup!$M$24,Lookup!$K$24,IF(P47&lt;=Lookup!$M$25,Lookup!$K$25,IF(P47&lt;=Lookup!$M$26,Lookup!$K$26,""))))),"")</f>
        <v/>
      </c>
      <c r="U47" s="40" t="str">
        <f>IF(P47&gt;Lookup!$M$26,IF(P47&lt;=Lookup!$M$27,Lookup!$K$27,IF(P47&lt;=Lookup!$M$28,Lookup!$K$28,IF(P47&lt;=Lookup!$M$29,Lookup!$K$29,IF(P47&lt;=Lookup!$M$30,Lookup!$K$30,IF(P47&lt;=Lookup!$M$31,Lookup!$K$31,""))))),"")</f>
        <v/>
      </c>
      <c r="V47" s="40" t="str">
        <f>IF(P47&gt;Lookup!$M$31,IF(P47&lt;=Lookup!$M$32,Lookup!$K$32,IF(P47&lt;=Lookup!$M$33,Lookup!$K$33,IF(P47&lt;=Lookup!$M$34,Lookup!$K$34,IF(P47&lt;=Lookup!$M$35,Lookup!$K$35,IF(P47&lt;=Lookup!$M$36,Lookup!$K$36,""))))),"")</f>
        <v/>
      </c>
      <c r="W47" s="43" t="str">
        <f>IF(P47&gt;Lookup!$M$36,IF(P47&lt;=Lookup!$M$37,Lookup!$K$37,IF(P47&lt;=Lookup!$M$38,Lookup!$K$38,IF(P47&lt;Lookup!$M$39,Lookup!$K$39,IF(P47&lt;Lookup!$M$40,Lookup!$K$40,IF(P47&lt;Lookup!$M$41,Lookup!$K$41,IF(P47&lt;Lookup!$M$42,Lookup!$K$42,IF(P47&lt;Lookup!$M$43,Lookup!$K$43,IF(P47&lt;Lookup!$M$44,Lookup!$K$34,IF(B47=0,"",B47))))))))),"")</f>
        <v/>
      </c>
      <c r="X47" s="42" t="str">
        <f t="shared" si="4"/>
        <v/>
      </c>
    </row>
    <row r="48" spans="1:24" ht="14">
      <c r="A48" s="37">
        <v>38</v>
      </c>
      <c r="B48" s="38">
        <f>'1768'!J48</f>
        <v>0</v>
      </c>
      <c r="C48" s="39">
        <v>999</v>
      </c>
      <c r="D48" s="41" t="str">
        <f>IF(B48=0,"",IF(B48=Lookup!$K$7,Lookup!$L$7,IF(B48=Lookup!$K$8,Lookup!$L$8,IF(B48=Lookup!$K$9,Lookup!$L$9,IF(B48=Lookup!$K$10,Lookup!$L$10,IF(B48=Lookup!$K$11,Lookup!$L$11,999))))))</f>
        <v/>
      </c>
      <c r="E48" s="41" t="str">
        <f>IF(D48=999,IF(B48=Lookup!$K$12,Lookup!$L$12,IF(B48=Lookup!$K$13,Lookup!$L$13,IF(B48=Lookup!$K$14,Lookup!$L$14,IF(B48=Lookup!$K$15,Lookup!$L$15,IF(B48=Lookup!$K$16,Lookup!$L$16,999))))),"")</f>
        <v/>
      </c>
      <c r="F48" s="41" t="str">
        <f>IF(E48=999,IF(B48=Lookup!$K$17,Lookup!$L$17,IF(B48=Lookup!$K$18,Lookup!$L$18,IF(B48=Lookup!$K$19,Lookup!$L$19,IF(B48=Lookup!$K$20,Lookup!$L$20,IF(B48=Lookup!$K$21,Lookup!$L$21,999))))),"")</f>
        <v/>
      </c>
      <c r="G48" s="41" t="str">
        <f>IF(F48=999,IF(B48=Lookup!$K$22,Lookup!$L$22,IF(B48=Lookup!$K$23,Lookup!$L$23,IF(B48=Lookup!$K$24,Lookup!$L$24,IF(B48=Lookup!$K$25,Lookup!$L$25,IF(B48=Lookup!$K$26,Lookup!$L$26,999))))),"")</f>
        <v/>
      </c>
      <c r="H48" s="41" t="str">
        <f>IF(G48=999,IF(B48=Lookup!$K$27,Lookup!$L$27,IF(B48=Lookup!$K$28,Lookup!$L$28,IF(B48=Lookup!$K$29,Lookup!$L$29,IF(B48=Lookup!$K$30,Lookup!$L$30,IF(B48=Lookup!$K$31,Lookup!$L$31,999))))),"")</f>
        <v/>
      </c>
      <c r="I48" s="41" t="str">
        <f>IF(H48=999,IF(B48=Lookup!$K$32,Lookup!$L$32,IF(B48=Lookup!$K$33,Lookup!$L$33,IF(B48=Lookup!$K$34,Lookup!$L$34,IF(B48=Lookup!$K$35,Lookup!$L$35,IF(B48=Lookup!$K$36,Lookup!$L$36,999))))),"")</f>
        <v/>
      </c>
      <c r="J48" s="41" t="str">
        <f>IF(I48=999,IF(B48=Lookup!$K$37,Lookup!$L$37,IF(B48=Lookup!$K$38,Lookup!$L$38,IF(B48=Lookup!$K$39,Lookup!$L$7,""))),"")</f>
        <v/>
      </c>
      <c r="K48" s="41">
        <f t="shared" si="2"/>
        <v>999</v>
      </c>
      <c r="L48" s="37" t="str">
        <f t="shared" si="5"/>
        <v/>
      </c>
      <c r="M48" s="38">
        <f>'1768'!Z48</f>
        <v>0</v>
      </c>
      <c r="N48" s="37">
        <f t="shared" si="0"/>
        <v>0</v>
      </c>
      <c r="O48" s="37">
        <f t="shared" si="1"/>
        <v>0</v>
      </c>
      <c r="P48" s="37">
        <f t="shared" si="3"/>
        <v>999</v>
      </c>
      <c r="Q48" s="40" t="str">
        <f>IF(P48&lt;=Lookup!$M$7,Lookup!$K$7,IF(P48&lt;=Lookup!$M$8,Lookup!$K$8,IF(P48&lt;=Lookup!$M$9,Lookup!$K$9,IF(P48&lt;=Lookup!$M$10,Lookup!$K$10,IF(P48&lt;=Lookup!$M$11,Lookup!$K$11,"")))))</f>
        <v/>
      </c>
      <c r="R48" s="40" t="str">
        <f>IF(P48&gt;Lookup!$M$11,IF(P48&lt;=Lookup!$M$12,Lookup!$K$12,IF(P48&lt;=Lookup!$M$13,Lookup!$K$13,IF(P48&lt;=Lookup!$M$14,Lookup!$K$14,IF(P48&lt;=Lookup!$M$15,Lookup!$K$15,IF(P48&lt;=Lookup!$M$16,Lookup!$K$16,""))))),"")</f>
        <v/>
      </c>
      <c r="S48" s="40" t="str">
        <f>IF(P48&gt;Lookup!$M$16,IF(P48&lt;=Lookup!$M$17,Lookup!$K$17,IF(P48&lt;=Lookup!$M$18,Lookup!$K$18,IF(P48&lt;=Lookup!$M$19,Lookup!$K$19,IF(P48&lt;=Lookup!$M$20,Lookup!$K$20,IF(P48&lt;=Lookup!$M$21,Lookup!$K$21,""))))),"")</f>
        <v/>
      </c>
      <c r="T48" s="40" t="str">
        <f>IF(P48&gt;Lookup!$M$21,IF(P48&lt;=Lookup!$M$22,Lookup!$K$22,IF(P48&lt;=Lookup!$M$23,Lookup!$K$23,IF(P48&lt;=Lookup!$M$24,Lookup!$K$24,IF(P48&lt;=Lookup!$M$25,Lookup!$K$25,IF(P48&lt;=Lookup!$M$26,Lookup!$K$26,""))))),"")</f>
        <v/>
      </c>
      <c r="U48" s="40" t="str">
        <f>IF(P48&gt;Lookup!$M$26,IF(P48&lt;=Lookup!$M$27,Lookup!$K$27,IF(P48&lt;=Lookup!$M$28,Lookup!$K$28,IF(P48&lt;=Lookup!$M$29,Lookup!$K$29,IF(P48&lt;=Lookup!$M$30,Lookup!$K$30,IF(P48&lt;=Lookup!$M$31,Lookup!$K$31,""))))),"")</f>
        <v/>
      </c>
      <c r="V48" s="40" t="str">
        <f>IF(P48&gt;Lookup!$M$31,IF(P48&lt;=Lookup!$M$32,Lookup!$K$32,IF(P48&lt;=Lookup!$M$33,Lookup!$K$33,IF(P48&lt;=Lookup!$M$34,Lookup!$K$34,IF(P48&lt;=Lookup!$M$35,Lookup!$K$35,IF(P48&lt;=Lookup!$M$36,Lookup!$K$36,""))))),"")</f>
        <v/>
      </c>
      <c r="W48" s="43" t="str">
        <f>IF(P48&gt;Lookup!$M$36,IF(P48&lt;=Lookup!$M$37,Lookup!$K$37,IF(P48&lt;=Lookup!$M$38,Lookup!$K$38,IF(P48&lt;Lookup!$M$39,Lookup!$K$39,IF(P48&lt;Lookup!$M$40,Lookup!$K$40,IF(P48&lt;Lookup!$M$41,Lookup!$K$41,IF(P48&lt;Lookup!$M$42,Lookup!$K$42,IF(P48&lt;Lookup!$M$43,Lookup!$K$43,IF(P48&lt;Lookup!$M$44,Lookup!$K$34,IF(B48=0,"",B48))))))))),"")</f>
        <v/>
      </c>
      <c r="X48" s="42" t="str">
        <f t="shared" si="4"/>
        <v/>
      </c>
    </row>
    <row r="49" spans="1:24" ht="14">
      <c r="A49" s="37">
        <v>39</v>
      </c>
      <c r="B49" s="38">
        <f>'1768'!J49</f>
        <v>0</v>
      </c>
      <c r="C49" s="39">
        <v>999</v>
      </c>
      <c r="D49" s="41" t="str">
        <f>IF(B49=0,"",IF(B49=Lookup!$K$7,Lookup!$L$7,IF(B49=Lookup!$K$8,Lookup!$L$8,IF(B49=Lookup!$K$9,Lookup!$L$9,IF(B49=Lookup!$K$10,Lookup!$L$10,IF(B49=Lookup!$K$11,Lookup!$L$11,999))))))</f>
        <v/>
      </c>
      <c r="E49" s="41" t="str">
        <f>IF(D49=999,IF(B49=Lookup!$K$12,Lookup!$L$12,IF(B49=Lookup!$K$13,Lookup!$L$13,IF(B49=Lookup!$K$14,Lookup!$L$14,IF(B49=Lookup!$K$15,Lookup!$L$15,IF(B49=Lookup!$K$16,Lookup!$L$16,999))))),"")</f>
        <v/>
      </c>
      <c r="F49" s="41" t="str">
        <f>IF(E49=999,IF(B49=Lookup!$K$17,Lookup!$L$17,IF(B49=Lookup!$K$18,Lookup!$L$18,IF(B49=Lookup!$K$19,Lookup!$L$19,IF(B49=Lookup!$K$20,Lookup!$L$20,IF(B49=Lookup!$K$21,Lookup!$L$21,999))))),"")</f>
        <v/>
      </c>
      <c r="G49" s="41" t="str">
        <f>IF(F49=999,IF(B49=Lookup!$K$22,Lookup!$L$22,IF(B49=Lookup!$K$23,Lookup!$L$23,IF(B49=Lookup!$K$24,Lookup!$L$24,IF(B49=Lookup!$K$25,Lookup!$L$25,IF(B49=Lookup!$K$26,Lookup!$L$26,999))))),"")</f>
        <v/>
      </c>
      <c r="H49" s="41" t="str">
        <f>IF(G49=999,IF(B49=Lookup!$K$27,Lookup!$L$27,IF(B49=Lookup!$K$28,Lookup!$L$28,IF(B49=Lookup!$K$29,Lookup!$L$29,IF(B49=Lookup!$K$30,Lookup!$L$30,IF(B49=Lookup!$K$31,Lookup!$L$31,999))))),"")</f>
        <v/>
      </c>
      <c r="I49" s="41" t="str">
        <f>IF(H49=999,IF(B49=Lookup!$K$32,Lookup!$L$32,IF(B49=Lookup!$K$33,Lookup!$L$33,IF(B49=Lookup!$K$34,Lookup!$L$34,IF(B49=Lookup!$K$35,Lookup!$L$35,IF(B49=Lookup!$K$36,Lookup!$L$36,999))))),"")</f>
        <v/>
      </c>
      <c r="J49" s="41" t="str">
        <f>IF(I49=999,IF(B49=Lookup!$K$37,Lookup!$L$37,IF(B49=Lookup!$K$38,Lookup!$L$38,IF(B49=Lookup!$K$39,Lookup!$L$7,""))),"")</f>
        <v/>
      </c>
      <c r="K49" s="41">
        <f t="shared" si="2"/>
        <v>999</v>
      </c>
      <c r="L49" s="37" t="str">
        <f t="shared" si="5"/>
        <v/>
      </c>
      <c r="M49" s="38">
        <f>'1768'!Z49</f>
        <v>0</v>
      </c>
      <c r="N49" s="37">
        <f t="shared" si="0"/>
        <v>0</v>
      </c>
      <c r="O49" s="37">
        <f t="shared" si="1"/>
        <v>0</v>
      </c>
      <c r="P49" s="37">
        <f t="shared" si="3"/>
        <v>999</v>
      </c>
      <c r="Q49" s="40" t="str">
        <f>IF(P49&lt;=Lookup!$M$7,Lookup!$K$7,IF(P49&lt;=Lookup!$M$8,Lookup!$K$8,IF(P49&lt;=Lookup!$M$9,Lookup!$K$9,IF(P49&lt;=Lookup!$M$10,Lookup!$K$10,IF(P49&lt;=Lookup!$M$11,Lookup!$K$11,"")))))</f>
        <v/>
      </c>
      <c r="R49" s="40" t="str">
        <f>IF(P49&gt;Lookup!$M$11,IF(P49&lt;=Lookup!$M$12,Lookup!$K$12,IF(P49&lt;=Lookup!$M$13,Lookup!$K$13,IF(P49&lt;=Lookup!$M$14,Lookup!$K$14,IF(P49&lt;=Lookup!$M$15,Lookup!$K$15,IF(P49&lt;=Lookup!$M$16,Lookup!$K$16,""))))),"")</f>
        <v/>
      </c>
      <c r="S49" s="40" t="str">
        <f>IF(P49&gt;Lookup!$M$16,IF(P49&lt;=Lookup!$M$17,Lookup!$K$17,IF(P49&lt;=Lookup!$M$18,Lookup!$K$18,IF(P49&lt;=Lookup!$M$19,Lookup!$K$19,IF(P49&lt;=Lookup!$M$20,Lookup!$K$20,IF(P49&lt;=Lookup!$M$21,Lookup!$K$21,""))))),"")</f>
        <v/>
      </c>
      <c r="T49" s="40" t="str">
        <f>IF(P49&gt;Lookup!$M$21,IF(P49&lt;=Lookup!$M$22,Lookup!$K$22,IF(P49&lt;=Lookup!$M$23,Lookup!$K$23,IF(P49&lt;=Lookup!$M$24,Lookup!$K$24,IF(P49&lt;=Lookup!$M$25,Lookup!$K$25,IF(P49&lt;=Lookup!$M$26,Lookup!$K$26,""))))),"")</f>
        <v/>
      </c>
      <c r="U49" s="40" t="str">
        <f>IF(P49&gt;Lookup!$M$26,IF(P49&lt;=Lookup!$M$27,Lookup!$K$27,IF(P49&lt;=Lookup!$M$28,Lookup!$K$28,IF(P49&lt;=Lookup!$M$29,Lookup!$K$29,IF(P49&lt;=Lookup!$M$30,Lookup!$K$30,IF(P49&lt;=Lookup!$M$31,Lookup!$K$31,""))))),"")</f>
        <v/>
      </c>
      <c r="V49" s="40" t="str">
        <f>IF(P49&gt;Lookup!$M$31,IF(P49&lt;=Lookup!$M$32,Lookup!$K$32,IF(P49&lt;=Lookup!$M$33,Lookup!$K$33,IF(P49&lt;=Lookup!$M$34,Lookup!$K$34,IF(P49&lt;=Lookup!$M$35,Lookup!$K$35,IF(P49&lt;=Lookup!$M$36,Lookup!$K$36,""))))),"")</f>
        <v/>
      </c>
      <c r="W49" s="43" t="str">
        <f>IF(P49&gt;Lookup!$M$36,IF(P49&lt;=Lookup!$M$37,Lookup!$K$37,IF(P49&lt;=Lookup!$M$38,Lookup!$K$38,IF(P49&lt;Lookup!$M$39,Lookup!$K$39,IF(P49&lt;Lookup!$M$40,Lookup!$K$40,IF(P49&lt;Lookup!$M$41,Lookup!$K$41,IF(P49&lt;Lookup!$M$42,Lookup!$K$42,IF(P49&lt;Lookup!$M$43,Lookup!$K$43,IF(P49&lt;Lookup!$M$44,Lookup!$K$34,IF(B49=0,"",B49))))))))),"")</f>
        <v/>
      </c>
      <c r="X49" s="42" t="str">
        <f t="shared" si="4"/>
        <v/>
      </c>
    </row>
    <row r="50" spans="1:24" ht="14">
      <c r="A50" s="37">
        <v>40</v>
      </c>
      <c r="B50" s="38">
        <f>'1768'!J50</f>
        <v>0</v>
      </c>
      <c r="C50" s="39">
        <v>999</v>
      </c>
      <c r="D50" s="41" t="str">
        <f>IF(B50=0,"",IF(B50=Lookup!$K$7,Lookup!$L$7,IF(B50=Lookup!$K$8,Lookup!$L$8,IF(B50=Lookup!$K$9,Lookup!$L$9,IF(B50=Lookup!$K$10,Lookup!$L$10,IF(B50=Lookup!$K$11,Lookup!$L$11,999))))))</f>
        <v/>
      </c>
      <c r="E50" s="41" t="str">
        <f>IF(D50=999,IF(B50=Lookup!$K$12,Lookup!$L$12,IF(B50=Lookup!$K$13,Lookup!$L$13,IF(B50=Lookup!$K$14,Lookup!$L$14,IF(B50=Lookup!$K$15,Lookup!$L$15,IF(B50=Lookup!$K$16,Lookup!$L$16,999))))),"")</f>
        <v/>
      </c>
      <c r="F50" s="41" t="str">
        <f>IF(E50=999,IF(B50=Lookup!$K$17,Lookup!$L$17,IF(B50=Lookup!$K$18,Lookup!$L$18,IF(B50=Lookup!$K$19,Lookup!$L$19,IF(B50=Lookup!$K$20,Lookup!$L$20,IF(B50=Lookup!$K$21,Lookup!$L$21,999))))),"")</f>
        <v/>
      </c>
      <c r="G50" s="41" t="str">
        <f>IF(F50=999,IF(B50=Lookup!$K$22,Lookup!$L$22,IF(B50=Lookup!$K$23,Lookup!$L$23,IF(B50=Lookup!$K$24,Lookup!$L$24,IF(B50=Lookup!$K$25,Lookup!$L$25,IF(B50=Lookup!$K$26,Lookup!$L$26,999))))),"")</f>
        <v/>
      </c>
      <c r="H50" s="41" t="str">
        <f>IF(G50=999,IF(B50=Lookup!$K$27,Lookup!$L$27,IF(B50=Lookup!$K$28,Lookup!$L$28,IF(B50=Lookup!$K$29,Lookup!$L$29,IF(B50=Lookup!$K$30,Lookup!$L$30,IF(B50=Lookup!$K$31,Lookup!$L$31,999))))),"")</f>
        <v/>
      </c>
      <c r="I50" s="41" t="str">
        <f>IF(H50=999,IF(B50=Lookup!$K$32,Lookup!$L$32,IF(B50=Lookup!$K$33,Lookup!$L$33,IF(B50=Lookup!$K$34,Lookup!$L$34,IF(B50=Lookup!$K$35,Lookup!$L$35,IF(B50=Lookup!$K$36,Lookup!$L$36,999))))),"")</f>
        <v/>
      </c>
      <c r="J50" s="41" t="str">
        <f>IF(I50=999,IF(B50=Lookup!$K$37,Lookup!$L$37,IF(B50=Lookup!$K$38,Lookup!$L$38,IF(B50=Lookup!$K$39,Lookup!$L$7,""))),"")</f>
        <v/>
      </c>
      <c r="K50" s="41">
        <f t="shared" si="2"/>
        <v>999</v>
      </c>
      <c r="L50" s="37" t="str">
        <f t="shared" si="5"/>
        <v/>
      </c>
      <c r="M50" s="38">
        <f>'1768'!Z50</f>
        <v>0</v>
      </c>
      <c r="N50" s="37">
        <f t="shared" si="0"/>
        <v>0</v>
      </c>
      <c r="O50" s="37">
        <f t="shared" si="1"/>
        <v>0</v>
      </c>
      <c r="P50" s="37">
        <f t="shared" si="3"/>
        <v>999</v>
      </c>
      <c r="Q50" s="40" t="str">
        <f>IF(P50&lt;=Lookup!$M$7,Lookup!$K$7,IF(P50&lt;=Lookup!$M$8,Lookup!$K$8,IF(P50&lt;=Lookup!$M$9,Lookup!$K$9,IF(P50&lt;=Lookup!$M$10,Lookup!$K$10,IF(P50&lt;=Lookup!$M$11,Lookup!$K$11,"")))))</f>
        <v/>
      </c>
      <c r="R50" s="40" t="str">
        <f>IF(P50&gt;Lookup!$M$11,IF(P50&lt;=Lookup!$M$12,Lookup!$K$12,IF(P50&lt;=Lookup!$M$13,Lookup!$K$13,IF(P50&lt;=Lookup!$M$14,Lookup!$K$14,IF(P50&lt;=Lookup!$M$15,Lookup!$K$15,IF(P50&lt;=Lookup!$M$16,Lookup!$K$16,""))))),"")</f>
        <v/>
      </c>
      <c r="S50" s="40" t="str">
        <f>IF(P50&gt;Lookup!$M$16,IF(P50&lt;=Lookup!$M$17,Lookup!$K$17,IF(P50&lt;=Lookup!$M$18,Lookup!$K$18,IF(P50&lt;=Lookup!$M$19,Lookup!$K$19,IF(P50&lt;=Lookup!$M$20,Lookup!$K$20,IF(P50&lt;=Lookup!$M$21,Lookup!$K$21,""))))),"")</f>
        <v/>
      </c>
      <c r="T50" s="40" t="str">
        <f>IF(P50&gt;Lookup!$M$21,IF(P50&lt;=Lookup!$M$22,Lookup!$K$22,IF(P50&lt;=Lookup!$M$23,Lookup!$K$23,IF(P50&lt;=Lookup!$M$24,Lookup!$K$24,IF(P50&lt;=Lookup!$M$25,Lookup!$K$25,IF(P50&lt;=Lookup!$M$26,Lookup!$K$26,""))))),"")</f>
        <v/>
      </c>
      <c r="U50" s="40" t="str">
        <f>IF(P50&gt;Lookup!$M$26,IF(P50&lt;=Lookup!$M$27,Lookup!$K$27,IF(P50&lt;=Lookup!$M$28,Lookup!$K$28,IF(P50&lt;=Lookup!$M$29,Lookup!$K$29,IF(P50&lt;=Lookup!$M$30,Lookup!$K$30,IF(P50&lt;=Lookup!$M$31,Lookup!$K$31,""))))),"")</f>
        <v/>
      </c>
      <c r="V50" s="40" t="str">
        <f>IF(P50&gt;Lookup!$M$31,IF(P50&lt;=Lookup!$M$32,Lookup!$K$32,IF(P50&lt;=Lookup!$M$33,Lookup!$K$33,IF(P50&lt;=Lookup!$M$34,Lookup!$K$34,IF(P50&lt;=Lookup!$M$35,Lookup!$K$35,IF(P50&lt;=Lookup!$M$36,Lookup!$K$36,""))))),"")</f>
        <v/>
      </c>
      <c r="W50" s="43" t="str">
        <f>IF(P50&gt;Lookup!$M$36,IF(P50&lt;=Lookup!$M$37,Lookup!$K$37,IF(P50&lt;=Lookup!$M$38,Lookup!$K$38,IF(P50&lt;Lookup!$M$39,Lookup!$K$39,IF(P50&lt;Lookup!$M$40,Lookup!$K$40,IF(P50&lt;Lookup!$M$41,Lookup!$K$41,IF(P50&lt;Lookup!$M$42,Lookup!$K$42,IF(P50&lt;Lookup!$M$43,Lookup!$K$43,IF(P50&lt;Lookup!$M$44,Lookup!$K$34,IF(B50=0,"",B50))))))))),"")</f>
        <v/>
      </c>
      <c r="X50" s="42" t="str">
        <f t="shared" si="4"/>
        <v/>
      </c>
    </row>
    <row r="51" spans="1:24" ht="14">
      <c r="A51" s="37">
        <v>41</v>
      </c>
      <c r="B51" s="38">
        <f>'1768'!J51</f>
        <v>0</v>
      </c>
      <c r="C51" s="39">
        <v>999</v>
      </c>
      <c r="D51" s="41" t="str">
        <f>IF(B51=0,"",IF(B51=Lookup!$K$7,Lookup!$L$7,IF(B51=Lookup!$K$8,Lookup!$L$8,IF(B51=Lookup!$K$9,Lookup!$L$9,IF(B51=Lookup!$K$10,Lookup!$L$10,IF(B51=Lookup!$K$11,Lookup!$L$11,999))))))</f>
        <v/>
      </c>
      <c r="E51" s="41" t="str">
        <f>IF(D51=999,IF(B51=Lookup!$K$12,Lookup!$L$12,IF(B51=Lookup!$K$13,Lookup!$L$13,IF(B51=Lookup!$K$14,Lookup!$L$14,IF(B51=Lookup!$K$15,Lookup!$L$15,IF(B51=Lookup!$K$16,Lookup!$L$16,999))))),"")</f>
        <v/>
      </c>
      <c r="F51" s="41" t="str">
        <f>IF(E51=999,IF(B51=Lookup!$K$17,Lookup!$L$17,IF(B51=Lookup!$K$18,Lookup!$L$18,IF(B51=Lookup!$K$19,Lookup!$L$19,IF(B51=Lookup!$K$20,Lookup!$L$20,IF(B51=Lookup!$K$21,Lookup!$L$21,999))))),"")</f>
        <v/>
      </c>
      <c r="G51" s="41" t="str">
        <f>IF(F51=999,IF(B51=Lookup!$K$22,Lookup!$L$22,IF(B51=Lookup!$K$23,Lookup!$L$23,IF(B51=Lookup!$K$24,Lookup!$L$24,IF(B51=Lookup!$K$25,Lookup!$L$25,IF(B51=Lookup!$K$26,Lookup!$L$26,999))))),"")</f>
        <v/>
      </c>
      <c r="H51" s="41" t="str">
        <f>IF(G51=999,IF(B51=Lookup!$K$27,Lookup!$L$27,IF(B51=Lookup!$K$28,Lookup!$L$28,IF(B51=Lookup!$K$29,Lookup!$L$29,IF(B51=Lookup!$K$30,Lookup!$L$30,IF(B51=Lookup!$K$31,Lookup!$L$31,999))))),"")</f>
        <v/>
      </c>
      <c r="I51" s="41" t="str">
        <f>IF(H51=999,IF(B51=Lookup!$K$32,Lookup!$L$32,IF(B51=Lookup!$K$33,Lookup!$L$33,IF(B51=Lookup!$K$34,Lookup!$L$34,IF(B51=Lookup!$K$35,Lookup!$L$35,IF(B51=Lookup!$K$36,Lookup!$L$36,999))))),"")</f>
        <v/>
      </c>
      <c r="J51" s="41" t="str">
        <f>IF(I51=999,IF(B51=Lookup!$K$37,Lookup!$L$37,IF(B51=Lookup!$K$38,Lookup!$L$38,IF(B51=Lookup!$K$39,Lookup!$L$7,""))),"")</f>
        <v/>
      </c>
      <c r="K51" s="41">
        <f t="shared" si="2"/>
        <v>999</v>
      </c>
      <c r="L51" s="37" t="str">
        <f t="shared" si="5"/>
        <v/>
      </c>
      <c r="M51" s="38">
        <f>'1768'!Z51</f>
        <v>0</v>
      </c>
      <c r="N51" s="37">
        <f t="shared" si="0"/>
        <v>0</v>
      </c>
      <c r="O51" s="37">
        <f t="shared" si="1"/>
        <v>0</v>
      </c>
      <c r="P51" s="37">
        <f t="shared" si="3"/>
        <v>999</v>
      </c>
      <c r="Q51" s="40" t="str">
        <f>IF(P51&lt;=Lookup!$M$7,Lookup!$K$7,IF(P51&lt;=Lookup!$M$8,Lookup!$K$8,IF(P51&lt;=Lookup!$M$9,Lookup!$K$9,IF(P51&lt;=Lookup!$M$10,Lookup!$K$10,IF(P51&lt;=Lookup!$M$11,Lookup!$K$11,"")))))</f>
        <v/>
      </c>
      <c r="R51" s="40" t="str">
        <f>IF(P51&gt;Lookup!$M$11,IF(P51&lt;=Lookup!$M$12,Lookup!$K$12,IF(P51&lt;=Lookup!$M$13,Lookup!$K$13,IF(P51&lt;=Lookup!$M$14,Lookup!$K$14,IF(P51&lt;=Lookup!$M$15,Lookup!$K$15,IF(P51&lt;=Lookup!$M$16,Lookup!$K$16,""))))),"")</f>
        <v/>
      </c>
      <c r="S51" s="40" t="str">
        <f>IF(P51&gt;Lookup!$M$16,IF(P51&lt;=Lookup!$M$17,Lookup!$K$17,IF(P51&lt;=Lookup!$M$18,Lookup!$K$18,IF(P51&lt;=Lookup!$M$19,Lookup!$K$19,IF(P51&lt;=Lookup!$M$20,Lookup!$K$20,IF(P51&lt;=Lookup!$M$21,Lookup!$K$21,""))))),"")</f>
        <v/>
      </c>
      <c r="T51" s="40" t="str">
        <f>IF(P51&gt;Lookup!$M$21,IF(P51&lt;=Lookup!$M$22,Lookup!$K$22,IF(P51&lt;=Lookup!$M$23,Lookup!$K$23,IF(P51&lt;=Lookup!$M$24,Lookup!$K$24,IF(P51&lt;=Lookup!$M$25,Lookup!$K$25,IF(P51&lt;=Lookup!$M$26,Lookup!$K$26,""))))),"")</f>
        <v/>
      </c>
      <c r="U51" s="40" t="str">
        <f>IF(P51&gt;Lookup!$M$26,IF(P51&lt;=Lookup!$M$27,Lookup!$K$27,IF(P51&lt;=Lookup!$M$28,Lookup!$K$28,IF(P51&lt;=Lookup!$M$29,Lookup!$K$29,IF(P51&lt;=Lookup!$M$30,Lookup!$K$30,IF(P51&lt;=Lookup!$M$31,Lookup!$K$31,""))))),"")</f>
        <v/>
      </c>
      <c r="V51" s="40" t="str">
        <f>IF(P51&gt;Lookup!$M$31,IF(P51&lt;=Lookup!$M$32,Lookup!$K$32,IF(P51&lt;=Lookup!$M$33,Lookup!$K$33,IF(P51&lt;=Lookup!$M$34,Lookup!$K$34,IF(P51&lt;=Lookup!$M$35,Lookup!$K$35,IF(P51&lt;=Lookup!$M$36,Lookup!$K$36,""))))),"")</f>
        <v/>
      </c>
      <c r="W51" s="43" t="str">
        <f>IF(P51&gt;Lookup!$M$36,IF(P51&lt;=Lookup!$M$37,Lookup!$K$37,IF(P51&lt;=Lookup!$M$38,Lookup!$K$38,IF(P51&lt;Lookup!$M$39,Lookup!$K$39,IF(P51&lt;Lookup!$M$40,Lookup!$K$40,IF(P51&lt;Lookup!$M$41,Lookup!$K$41,IF(P51&lt;Lookup!$M$42,Lookup!$K$42,IF(P51&lt;Lookup!$M$43,Lookup!$K$43,IF(P51&lt;Lookup!$M$44,Lookup!$K$34,IF(B51=0,"",B51))))))))),"")</f>
        <v/>
      </c>
      <c r="X51" s="42" t="str">
        <f t="shared" si="4"/>
        <v/>
      </c>
    </row>
    <row r="52" spans="1:24" ht="14">
      <c r="A52" s="37">
        <v>42</v>
      </c>
      <c r="B52" s="38">
        <f>'1768'!J52</f>
        <v>0</v>
      </c>
      <c r="C52" s="39">
        <v>999</v>
      </c>
      <c r="D52" s="41" t="str">
        <f>IF(B52=0,"",IF(B52=Lookup!$K$7,Lookup!$L$7,IF(B52=Lookup!$K$8,Lookup!$L$8,IF(B52=Lookup!$K$9,Lookup!$L$9,IF(B52=Lookup!$K$10,Lookup!$L$10,IF(B52=Lookup!$K$11,Lookup!$L$11,999))))))</f>
        <v/>
      </c>
      <c r="E52" s="41" t="str">
        <f>IF(D52=999,IF(B52=Lookup!$K$12,Lookup!$L$12,IF(B52=Lookup!$K$13,Lookup!$L$13,IF(B52=Lookup!$K$14,Lookup!$L$14,IF(B52=Lookup!$K$15,Lookup!$L$15,IF(B52=Lookup!$K$16,Lookup!$L$16,999))))),"")</f>
        <v/>
      </c>
      <c r="F52" s="41" t="str">
        <f>IF(E52=999,IF(B52=Lookup!$K$17,Lookup!$L$17,IF(B52=Lookup!$K$18,Lookup!$L$18,IF(B52=Lookup!$K$19,Lookup!$L$19,IF(B52=Lookup!$K$20,Lookup!$L$20,IF(B52=Lookup!$K$21,Lookup!$L$21,999))))),"")</f>
        <v/>
      </c>
      <c r="G52" s="41" t="str">
        <f>IF(F52=999,IF(B52=Lookup!$K$22,Lookup!$L$22,IF(B52=Lookup!$K$23,Lookup!$L$23,IF(B52=Lookup!$K$24,Lookup!$L$24,IF(B52=Lookup!$K$25,Lookup!$L$25,IF(B52=Lookup!$K$26,Lookup!$L$26,999))))),"")</f>
        <v/>
      </c>
      <c r="H52" s="41" t="str">
        <f>IF(G52=999,IF(B52=Lookup!$K$27,Lookup!$L$27,IF(B52=Lookup!$K$28,Lookup!$L$28,IF(B52=Lookup!$K$29,Lookup!$L$29,IF(B52=Lookup!$K$30,Lookup!$L$30,IF(B52=Lookup!$K$31,Lookup!$L$31,999))))),"")</f>
        <v/>
      </c>
      <c r="I52" s="41" t="str">
        <f>IF(H52=999,IF(B52=Lookup!$K$32,Lookup!$L$32,IF(B52=Lookup!$K$33,Lookup!$L$33,IF(B52=Lookup!$K$34,Lookup!$L$34,IF(B52=Lookup!$K$35,Lookup!$L$35,IF(B52=Lookup!$K$36,Lookup!$L$36,999))))),"")</f>
        <v/>
      </c>
      <c r="J52" s="41" t="str">
        <f>IF(I52=999,IF(B52=Lookup!$K$37,Lookup!$L$37,IF(B52=Lookup!$K$38,Lookup!$L$38,IF(B52=Lookup!$K$39,Lookup!$L$7,""))),"")</f>
        <v/>
      </c>
      <c r="K52" s="41">
        <f t="shared" si="2"/>
        <v>999</v>
      </c>
      <c r="L52" s="37" t="str">
        <f t="shared" si="5"/>
        <v/>
      </c>
      <c r="M52" s="38">
        <f>'1768'!Z52</f>
        <v>0</v>
      </c>
      <c r="N52" s="37">
        <f t="shared" si="0"/>
        <v>0</v>
      </c>
      <c r="O52" s="37">
        <f t="shared" si="1"/>
        <v>0</v>
      </c>
      <c r="P52" s="37">
        <f t="shared" si="3"/>
        <v>999</v>
      </c>
      <c r="Q52" s="40" t="str">
        <f>IF(P52&lt;=Lookup!$M$7,Lookup!$K$7,IF(P52&lt;=Lookup!$M$8,Lookup!$K$8,IF(P52&lt;=Lookup!$M$9,Lookup!$K$9,IF(P52&lt;=Lookup!$M$10,Lookup!$K$10,IF(P52&lt;=Lookup!$M$11,Lookup!$K$11,"")))))</f>
        <v/>
      </c>
      <c r="R52" s="40" t="str">
        <f>IF(P52&gt;Lookup!$M$11,IF(P52&lt;=Lookup!$M$12,Lookup!$K$12,IF(P52&lt;=Lookup!$M$13,Lookup!$K$13,IF(P52&lt;=Lookup!$M$14,Lookup!$K$14,IF(P52&lt;=Lookup!$M$15,Lookup!$K$15,IF(P52&lt;=Lookup!$M$16,Lookup!$K$16,""))))),"")</f>
        <v/>
      </c>
      <c r="S52" s="40" t="str">
        <f>IF(P52&gt;Lookup!$M$16,IF(P52&lt;=Lookup!$M$17,Lookup!$K$17,IF(P52&lt;=Lookup!$M$18,Lookup!$K$18,IF(P52&lt;=Lookup!$M$19,Lookup!$K$19,IF(P52&lt;=Lookup!$M$20,Lookup!$K$20,IF(P52&lt;=Lookup!$M$21,Lookup!$K$21,""))))),"")</f>
        <v/>
      </c>
      <c r="T52" s="40" t="str">
        <f>IF(P52&gt;Lookup!$M$21,IF(P52&lt;=Lookup!$M$22,Lookup!$K$22,IF(P52&lt;=Lookup!$M$23,Lookup!$K$23,IF(P52&lt;=Lookup!$M$24,Lookup!$K$24,IF(P52&lt;=Lookup!$M$25,Lookup!$K$25,IF(P52&lt;=Lookup!$M$26,Lookup!$K$26,""))))),"")</f>
        <v/>
      </c>
      <c r="U52" s="40" t="str">
        <f>IF(P52&gt;Lookup!$M$26,IF(P52&lt;=Lookup!$M$27,Lookup!$K$27,IF(P52&lt;=Lookup!$M$28,Lookup!$K$28,IF(P52&lt;=Lookup!$M$29,Lookup!$K$29,IF(P52&lt;=Lookup!$M$30,Lookup!$K$30,IF(P52&lt;=Lookup!$M$31,Lookup!$K$31,""))))),"")</f>
        <v/>
      </c>
      <c r="V52" s="40" t="str">
        <f>IF(P52&gt;Lookup!$M$31,IF(P52&lt;=Lookup!$M$32,Lookup!$K$32,IF(P52&lt;=Lookup!$M$33,Lookup!$K$33,IF(P52&lt;=Lookup!$M$34,Lookup!$K$34,IF(P52&lt;=Lookup!$M$35,Lookup!$K$35,IF(P52&lt;=Lookup!$M$36,Lookup!$K$36,""))))),"")</f>
        <v/>
      </c>
      <c r="W52" s="43" t="str">
        <f>IF(P52&gt;Lookup!$M$36,IF(P52&lt;=Lookup!$M$37,Lookup!$K$37,IF(P52&lt;=Lookup!$M$38,Lookup!$K$38,IF(P52&lt;Lookup!$M$39,Lookup!$K$39,IF(P52&lt;Lookup!$M$40,Lookup!$K$40,IF(P52&lt;Lookup!$M$41,Lookup!$K$41,IF(P52&lt;Lookup!$M$42,Lookup!$K$42,IF(P52&lt;Lookup!$M$43,Lookup!$K$43,IF(P52&lt;Lookup!$M$44,Lookup!$K$34,IF(B52=0,"",B52))))))))),"")</f>
        <v/>
      </c>
      <c r="X52" s="42" t="str">
        <f t="shared" si="4"/>
        <v/>
      </c>
    </row>
    <row r="53" spans="1:24" ht="14">
      <c r="A53" s="37">
        <v>43</v>
      </c>
      <c r="B53" s="38">
        <f>'1768'!J53</f>
        <v>0</v>
      </c>
      <c r="C53" s="39">
        <v>999</v>
      </c>
      <c r="D53" s="41" t="str">
        <f>IF(B53=0,"",IF(B53=Lookup!$K$7,Lookup!$L$7,IF(B53=Lookup!$K$8,Lookup!$L$8,IF(B53=Lookup!$K$9,Lookup!$L$9,IF(B53=Lookup!$K$10,Lookup!$L$10,IF(B53=Lookup!$K$11,Lookup!$L$11,999))))))</f>
        <v/>
      </c>
      <c r="E53" s="41" t="str">
        <f>IF(D53=999,IF(B53=Lookup!$K$12,Lookup!$L$12,IF(B53=Lookup!$K$13,Lookup!$L$13,IF(B53=Lookup!$K$14,Lookup!$L$14,IF(B53=Lookup!$K$15,Lookup!$L$15,IF(B53=Lookup!$K$16,Lookup!$L$16,999))))),"")</f>
        <v/>
      </c>
      <c r="F53" s="41" t="str">
        <f>IF(E53=999,IF(B53=Lookup!$K$17,Lookup!$L$17,IF(B53=Lookup!$K$18,Lookup!$L$18,IF(B53=Lookup!$K$19,Lookup!$L$19,IF(B53=Lookup!$K$20,Lookup!$L$20,IF(B53=Lookup!$K$21,Lookup!$L$21,999))))),"")</f>
        <v/>
      </c>
      <c r="G53" s="41" t="str">
        <f>IF(F53=999,IF(B53=Lookup!$K$22,Lookup!$L$22,IF(B53=Lookup!$K$23,Lookup!$L$23,IF(B53=Lookup!$K$24,Lookup!$L$24,IF(B53=Lookup!$K$25,Lookup!$L$25,IF(B53=Lookup!$K$26,Lookup!$L$26,999))))),"")</f>
        <v/>
      </c>
      <c r="H53" s="41" t="str">
        <f>IF(G53=999,IF(B53=Lookup!$K$27,Lookup!$L$27,IF(B53=Lookup!$K$28,Lookup!$L$28,IF(B53=Lookup!$K$29,Lookup!$L$29,IF(B53=Lookup!$K$30,Lookup!$L$30,IF(B53=Lookup!$K$31,Lookup!$L$31,999))))),"")</f>
        <v/>
      </c>
      <c r="I53" s="41" t="str">
        <f>IF(H53=999,IF(B53=Lookup!$K$32,Lookup!$L$32,IF(B53=Lookup!$K$33,Lookup!$L$33,IF(B53=Lookup!$K$34,Lookup!$L$34,IF(B53=Lookup!$K$35,Lookup!$L$35,IF(B53=Lookup!$K$36,Lookup!$L$36,999))))),"")</f>
        <v/>
      </c>
      <c r="J53" s="41" t="str">
        <f>IF(I53=999,IF(B53=Lookup!$K$37,Lookup!$L$37,IF(B53=Lookup!$K$38,Lookup!$L$38,IF(B53=Lookup!$K$39,Lookup!$L$7,""))),"")</f>
        <v/>
      </c>
      <c r="K53" s="41">
        <f t="shared" si="2"/>
        <v>999</v>
      </c>
      <c r="L53" s="37" t="str">
        <f t="shared" si="5"/>
        <v/>
      </c>
      <c r="M53" s="38">
        <f>'1768'!Z53</f>
        <v>0</v>
      </c>
      <c r="N53" s="37">
        <f t="shared" si="0"/>
        <v>0</v>
      </c>
      <c r="O53" s="37">
        <f t="shared" si="1"/>
        <v>0</v>
      </c>
      <c r="P53" s="37">
        <f t="shared" si="3"/>
        <v>999</v>
      </c>
      <c r="Q53" s="40" t="str">
        <f>IF(P53&lt;=Lookup!$M$7,Lookup!$K$7,IF(P53&lt;=Lookup!$M$8,Lookup!$K$8,IF(P53&lt;=Lookup!$M$9,Lookup!$K$9,IF(P53&lt;=Lookup!$M$10,Lookup!$K$10,IF(P53&lt;=Lookup!$M$11,Lookup!$K$11,"")))))</f>
        <v/>
      </c>
      <c r="R53" s="40" t="str">
        <f>IF(P53&gt;Lookup!$M$11,IF(P53&lt;=Lookup!$M$12,Lookup!$K$12,IF(P53&lt;=Lookup!$M$13,Lookup!$K$13,IF(P53&lt;=Lookup!$M$14,Lookup!$K$14,IF(P53&lt;=Lookup!$M$15,Lookup!$K$15,IF(P53&lt;=Lookup!$M$16,Lookup!$K$16,""))))),"")</f>
        <v/>
      </c>
      <c r="S53" s="40" t="str">
        <f>IF(P53&gt;Lookup!$M$16,IF(P53&lt;=Lookup!$M$17,Lookup!$K$17,IF(P53&lt;=Lookup!$M$18,Lookup!$K$18,IF(P53&lt;=Lookup!$M$19,Lookup!$K$19,IF(P53&lt;=Lookup!$M$20,Lookup!$K$20,IF(P53&lt;=Lookup!$M$21,Lookup!$K$21,""))))),"")</f>
        <v/>
      </c>
      <c r="T53" s="40" t="str">
        <f>IF(P53&gt;Lookup!$M$21,IF(P53&lt;=Lookup!$M$22,Lookup!$K$22,IF(P53&lt;=Lookup!$M$23,Lookup!$K$23,IF(P53&lt;=Lookup!$M$24,Lookup!$K$24,IF(P53&lt;=Lookup!$M$25,Lookup!$K$25,IF(P53&lt;=Lookup!$M$26,Lookup!$K$26,""))))),"")</f>
        <v/>
      </c>
      <c r="U53" s="40" t="str">
        <f>IF(P53&gt;Lookup!$M$26,IF(P53&lt;=Lookup!$M$27,Lookup!$K$27,IF(P53&lt;=Lookup!$M$28,Lookup!$K$28,IF(P53&lt;=Lookup!$M$29,Lookup!$K$29,IF(P53&lt;=Lookup!$M$30,Lookup!$K$30,IF(P53&lt;=Lookup!$M$31,Lookup!$K$31,""))))),"")</f>
        <v/>
      </c>
      <c r="V53" s="40" t="str">
        <f>IF(P53&gt;Lookup!$M$31,IF(P53&lt;=Lookup!$M$32,Lookup!$K$32,IF(P53&lt;=Lookup!$M$33,Lookup!$K$33,IF(P53&lt;=Lookup!$M$34,Lookup!$K$34,IF(P53&lt;=Lookup!$M$35,Lookup!$K$35,IF(P53&lt;=Lookup!$M$36,Lookup!$K$36,""))))),"")</f>
        <v/>
      </c>
      <c r="W53" s="43" t="str">
        <f>IF(P53&gt;Lookup!$M$36,IF(P53&lt;=Lookup!$M$37,Lookup!$K$37,IF(P53&lt;=Lookup!$M$38,Lookup!$K$38,IF(P53&lt;Lookup!$M$39,Lookup!$K$39,IF(P53&lt;Lookup!$M$40,Lookup!$K$40,IF(P53&lt;Lookup!$M$41,Lookup!$K$41,IF(P53&lt;Lookup!$M$42,Lookup!$K$42,IF(P53&lt;Lookup!$M$43,Lookup!$K$43,IF(P53&lt;Lookup!$M$44,Lookup!$K$34,IF(B53=0,"",B53))))))))),"")</f>
        <v/>
      </c>
      <c r="X53" s="42" t="str">
        <f t="shared" si="4"/>
        <v/>
      </c>
    </row>
    <row r="54" spans="1:24" ht="14">
      <c r="A54" s="37">
        <v>44</v>
      </c>
      <c r="B54" s="38">
        <f>'1768'!J54</f>
        <v>0</v>
      </c>
      <c r="C54" s="39">
        <v>999</v>
      </c>
      <c r="D54" s="41" t="str">
        <f>IF(B54=0,"",IF(B54=Lookup!$K$7,Lookup!$L$7,IF(B54=Lookup!$K$8,Lookup!$L$8,IF(B54=Lookup!$K$9,Lookup!$L$9,IF(B54=Lookup!$K$10,Lookup!$L$10,IF(B54=Lookup!$K$11,Lookup!$L$11,999))))))</f>
        <v/>
      </c>
      <c r="E54" s="41" t="str">
        <f>IF(D54=999,IF(B54=Lookup!$K$12,Lookup!$L$12,IF(B54=Lookup!$K$13,Lookup!$L$13,IF(B54=Lookup!$K$14,Lookup!$L$14,IF(B54=Lookup!$K$15,Lookup!$L$15,IF(B54=Lookup!$K$16,Lookup!$L$16,999))))),"")</f>
        <v/>
      </c>
      <c r="F54" s="41" t="str">
        <f>IF(E54=999,IF(B54=Lookup!$K$17,Lookup!$L$17,IF(B54=Lookup!$K$18,Lookup!$L$18,IF(B54=Lookup!$K$19,Lookup!$L$19,IF(B54=Lookup!$K$20,Lookup!$L$20,IF(B54=Lookup!$K$21,Lookup!$L$21,999))))),"")</f>
        <v/>
      </c>
      <c r="G54" s="41" t="str">
        <f>IF(F54=999,IF(B54=Lookup!$K$22,Lookup!$L$22,IF(B54=Lookup!$K$23,Lookup!$L$23,IF(B54=Lookup!$K$24,Lookup!$L$24,IF(B54=Lookup!$K$25,Lookup!$L$25,IF(B54=Lookup!$K$26,Lookup!$L$26,999))))),"")</f>
        <v/>
      </c>
      <c r="H54" s="41" t="str">
        <f>IF(G54=999,IF(B54=Lookup!$K$27,Lookup!$L$27,IF(B54=Lookup!$K$28,Lookup!$L$28,IF(B54=Lookup!$K$29,Lookup!$L$29,IF(B54=Lookup!$K$30,Lookup!$L$30,IF(B54=Lookup!$K$31,Lookup!$L$31,999))))),"")</f>
        <v/>
      </c>
      <c r="I54" s="41" t="str">
        <f>IF(H54=999,IF(B54=Lookup!$K$32,Lookup!$L$32,IF(B54=Lookup!$K$33,Lookup!$L$33,IF(B54=Lookup!$K$34,Lookup!$L$34,IF(B54=Lookup!$K$35,Lookup!$L$35,IF(B54=Lookup!$K$36,Lookup!$L$36,999))))),"")</f>
        <v/>
      </c>
      <c r="J54" s="41" t="str">
        <f>IF(I54=999,IF(B54=Lookup!$K$37,Lookup!$L$37,IF(B54=Lookup!$K$38,Lookup!$L$38,IF(B54=Lookup!$K$39,Lookup!$L$7,""))),"")</f>
        <v/>
      </c>
      <c r="K54" s="41">
        <f t="shared" si="2"/>
        <v>999</v>
      </c>
      <c r="L54" s="37" t="str">
        <f t="shared" si="5"/>
        <v/>
      </c>
      <c r="M54" s="38">
        <f>'1768'!Z54</f>
        <v>0</v>
      </c>
      <c r="N54" s="37">
        <f t="shared" si="0"/>
        <v>0</v>
      </c>
      <c r="O54" s="37">
        <f t="shared" si="1"/>
        <v>0</v>
      </c>
      <c r="P54" s="37">
        <f t="shared" si="3"/>
        <v>999</v>
      </c>
      <c r="Q54" s="40" t="str">
        <f>IF(P54&lt;=Lookup!$M$7,Lookup!$K$7,IF(P54&lt;=Lookup!$M$8,Lookup!$K$8,IF(P54&lt;=Lookup!$M$9,Lookup!$K$9,IF(P54&lt;=Lookup!$M$10,Lookup!$K$10,IF(P54&lt;=Lookup!$M$11,Lookup!$K$11,"")))))</f>
        <v/>
      </c>
      <c r="R54" s="40" t="str">
        <f>IF(P54&gt;Lookup!$M$11,IF(P54&lt;=Lookup!$M$12,Lookup!$K$12,IF(P54&lt;=Lookup!$M$13,Lookup!$K$13,IF(P54&lt;=Lookup!$M$14,Lookup!$K$14,IF(P54&lt;=Lookup!$M$15,Lookup!$K$15,IF(P54&lt;=Lookup!$M$16,Lookup!$K$16,""))))),"")</f>
        <v/>
      </c>
      <c r="S54" s="40" t="str">
        <f>IF(P54&gt;Lookup!$M$16,IF(P54&lt;=Lookup!$M$17,Lookup!$K$17,IF(P54&lt;=Lookup!$M$18,Lookup!$K$18,IF(P54&lt;=Lookup!$M$19,Lookup!$K$19,IF(P54&lt;=Lookup!$M$20,Lookup!$K$20,IF(P54&lt;=Lookup!$M$21,Lookup!$K$21,""))))),"")</f>
        <v/>
      </c>
      <c r="T54" s="40" t="str">
        <f>IF(P54&gt;Lookup!$M$21,IF(P54&lt;=Lookup!$M$22,Lookup!$K$22,IF(P54&lt;=Lookup!$M$23,Lookup!$K$23,IF(P54&lt;=Lookup!$M$24,Lookup!$K$24,IF(P54&lt;=Lookup!$M$25,Lookup!$K$25,IF(P54&lt;=Lookup!$M$26,Lookup!$K$26,""))))),"")</f>
        <v/>
      </c>
      <c r="U54" s="40" t="str">
        <f>IF(P54&gt;Lookup!$M$26,IF(P54&lt;=Lookup!$M$27,Lookup!$K$27,IF(P54&lt;=Lookup!$M$28,Lookup!$K$28,IF(P54&lt;=Lookup!$M$29,Lookup!$K$29,IF(P54&lt;=Lookup!$M$30,Lookup!$K$30,IF(P54&lt;=Lookup!$M$31,Lookup!$K$31,""))))),"")</f>
        <v/>
      </c>
      <c r="V54" s="40" t="str">
        <f>IF(P54&gt;Lookup!$M$31,IF(P54&lt;=Lookup!$M$32,Lookup!$K$32,IF(P54&lt;=Lookup!$M$33,Lookup!$K$33,IF(P54&lt;=Lookup!$M$34,Lookup!$K$34,IF(P54&lt;=Lookup!$M$35,Lookup!$K$35,IF(P54&lt;=Lookup!$M$36,Lookup!$K$36,""))))),"")</f>
        <v/>
      </c>
      <c r="W54" s="43" t="str">
        <f>IF(P54&gt;Lookup!$M$36,IF(P54&lt;=Lookup!$M$37,Lookup!$K$37,IF(P54&lt;=Lookup!$M$38,Lookup!$K$38,IF(P54&lt;Lookup!$M$39,Lookup!$K$39,IF(P54&lt;Lookup!$M$40,Lookup!$K$40,IF(P54&lt;Lookup!$M$41,Lookup!$K$41,IF(P54&lt;Lookup!$M$42,Lookup!$K$42,IF(P54&lt;Lookup!$M$43,Lookup!$K$43,IF(P54&lt;Lookup!$M$44,Lookup!$K$34,IF(B54=0,"",B54))))))))),"")</f>
        <v/>
      </c>
      <c r="X54" s="42" t="str">
        <f t="shared" si="4"/>
        <v/>
      </c>
    </row>
    <row r="55" spans="1:24" ht="14">
      <c r="A55" s="37">
        <v>45</v>
      </c>
      <c r="B55" s="38">
        <f>'1768'!J55</f>
        <v>0</v>
      </c>
      <c r="C55" s="39">
        <v>999</v>
      </c>
      <c r="D55" s="41" t="str">
        <f>IF(B55=0,"",IF(B55=Lookup!$K$7,Lookup!$L$7,IF(B55=Lookup!$K$8,Lookup!$L$8,IF(B55=Lookup!$K$9,Lookup!$L$9,IF(B55=Lookup!$K$10,Lookup!$L$10,IF(B55=Lookup!$K$11,Lookup!$L$11,999))))))</f>
        <v/>
      </c>
      <c r="E55" s="41" t="str">
        <f>IF(D55=999,IF(B55=Lookup!$K$12,Lookup!$L$12,IF(B55=Lookup!$K$13,Lookup!$L$13,IF(B55=Lookup!$K$14,Lookup!$L$14,IF(B55=Lookup!$K$15,Lookup!$L$15,IF(B55=Lookup!$K$16,Lookup!$L$16,999))))),"")</f>
        <v/>
      </c>
      <c r="F55" s="41" t="str">
        <f>IF(E55=999,IF(B55=Lookup!$K$17,Lookup!$L$17,IF(B55=Lookup!$K$18,Lookup!$L$18,IF(B55=Lookup!$K$19,Lookup!$L$19,IF(B55=Lookup!$K$20,Lookup!$L$20,IF(B55=Lookup!$K$21,Lookup!$L$21,999))))),"")</f>
        <v/>
      </c>
      <c r="G55" s="41" t="str">
        <f>IF(F55=999,IF(B55=Lookup!$K$22,Lookup!$L$22,IF(B55=Lookup!$K$23,Lookup!$L$23,IF(B55=Lookup!$K$24,Lookup!$L$24,IF(B55=Lookup!$K$25,Lookup!$L$25,IF(B55=Lookup!$K$26,Lookup!$L$26,999))))),"")</f>
        <v/>
      </c>
      <c r="H55" s="41" t="str">
        <f>IF(G55=999,IF(B55=Lookup!$K$27,Lookup!$L$27,IF(B55=Lookup!$K$28,Lookup!$L$28,IF(B55=Lookup!$K$29,Lookup!$L$29,IF(B55=Lookup!$K$30,Lookup!$L$30,IF(B55=Lookup!$K$31,Lookup!$L$31,999))))),"")</f>
        <v/>
      </c>
      <c r="I55" s="41" t="str">
        <f>IF(H55=999,IF(B55=Lookup!$K$32,Lookup!$L$32,IF(B55=Lookup!$K$33,Lookup!$L$33,IF(B55=Lookup!$K$34,Lookup!$L$34,IF(B55=Lookup!$K$35,Lookup!$L$35,IF(B55=Lookup!$K$36,Lookup!$L$36,999))))),"")</f>
        <v/>
      </c>
      <c r="J55" s="41" t="str">
        <f>IF(I55=999,IF(B55=Lookup!$K$37,Lookup!$L$37,IF(B55=Lookup!$K$38,Lookup!$L$38,IF(B55=Lookup!$K$39,Lookup!$L$7,""))),"")</f>
        <v/>
      </c>
      <c r="K55" s="41">
        <f t="shared" si="2"/>
        <v>999</v>
      </c>
      <c r="L55" s="37" t="str">
        <f t="shared" si="5"/>
        <v/>
      </c>
      <c r="M55" s="38">
        <f>'1768'!Z55</f>
        <v>0</v>
      </c>
      <c r="N55" s="37">
        <f t="shared" si="0"/>
        <v>0</v>
      </c>
      <c r="O55" s="37">
        <f t="shared" si="1"/>
        <v>0</v>
      </c>
      <c r="P55" s="37">
        <f t="shared" si="3"/>
        <v>999</v>
      </c>
      <c r="Q55" s="40" t="str">
        <f>IF(P55&lt;=Lookup!$M$7,Lookup!$K$7,IF(P55&lt;=Lookup!$M$8,Lookup!$K$8,IF(P55&lt;=Lookup!$M$9,Lookup!$K$9,IF(P55&lt;=Lookup!$M$10,Lookup!$K$10,IF(P55&lt;=Lookup!$M$11,Lookup!$K$11,"")))))</f>
        <v/>
      </c>
      <c r="R55" s="40" t="str">
        <f>IF(P55&gt;Lookup!$M$11,IF(P55&lt;=Lookup!$M$12,Lookup!$K$12,IF(P55&lt;=Lookup!$M$13,Lookup!$K$13,IF(P55&lt;=Lookup!$M$14,Lookup!$K$14,IF(P55&lt;=Lookup!$M$15,Lookup!$K$15,IF(P55&lt;=Lookup!$M$16,Lookup!$K$16,""))))),"")</f>
        <v/>
      </c>
      <c r="S55" s="40" t="str">
        <f>IF(P55&gt;Lookup!$M$16,IF(P55&lt;=Lookup!$M$17,Lookup!$K$17,IF(P55&lt;=Lookup!$M$18,Lookup!$K$18,IF(P55&lt;=Lookup!$M$19,Lookup!$K$19,IF(P55&lt;=Lookup!$M$20,Lookup!$K$20,IF(P55&lt;=Lookup!$M$21,Lookup!$K$21,""))))),"")</f>
        <v/>
      </c>
      <c r="T55" s="40" t="str">
        <f>IF(P55&gt;Lookup!$M$21,IF(P55&lt;=Lookup!$M$22,Lookup!$K$22,IF(P55&lt;=Lookup!$M$23,Lookup!$K$23,IF(P55&lt;=Lookup!$M$24,Lookup!$K$24,IF(P55&lt;=Lookup!$M$25,Lookup!$K$25,IF(P55&lt;=Lookup!$M$26,Lookup!$K$26,""))))),"")</f>
        <v/>
      </c>
      <c r="U55" s="40" t="str">
        <f>IF(P55&gt;Lookup!$M$26,IF(P55&lt;=Lookup!$M$27,Lookup!$K$27,IF(P55&lt;=Lookup!$M$28,Lookup!$K$28,IF(P55&lt;=Lookup!$M$29,Lookup!$K$29,IF(P55&lt;=Lookup!$M$30,Lookup!$K$30,IF(P55&lt;=Lookup!$M$31,Lookup!$K$31,""))))),"")</f>
        <v/>
      </c>
      <c r="V55" s="40" t="str">
        <f>IF(P55&gt;Lookup!$M$31,IF(P55&lt;=Lookup!$M$32,Lookup!$K$32,IF(P55&lt;=Lookup!$M$33,Lookup!$K$33,IF(P55&lt;=Lookup!$M$34,Lookup!$K$34,IF(P55&lt;=Lookup!$M$35,Lookup!$K$35,IF(P55&lt;=Lookup!$M$36,Lookup!$K$36,""))))),"")</f>
        <v/>
      </c>
      <c r="W55" s="43" t="str">
        <f>IF(P55&gt;Lookup!$M$36,IF(P55&lt;=Lookup!$M$37,Lookup!$K$37,IF(P55&lt;=Lookup!$M$38,Lookup!$K$38,IF(P55&lt;Lookup!$M$39,Lookup!$K$39,IF(P55&lt;Lookup!$M$40,Lookup!$K$40,IF(P55&lt;Lookup!$M$41,Lookup!$K$41,IF(P55&lt;Lookup!$M$42,Lookup!$K$42,IF(P55&lt;Lookup!$M$43,Lookup!$K$43,IF(P55&lt;Lookup!$M$44,Lookup!$K$34,IF(B55=0,"",B55))))))))),"")</f>
        <v/>
      </c>
      <c r="X55" s="42" t="str">
        <f t="shared" si="4"/>
        <v/>
      </c>
    </row>
    <row r="56" spans="1:24" ht="14">
      <c r="A56" s="37">
        <v>46</v>
      </c>
      <c r="B56" s="38">
        <f>'1768'!J56</f>
        <v>0</v>
      </c>
      <c r="C56" s="39">
        <v>999</v>
      </c>
      <c r="D56" s="41" t="str">
        <f>IF(B56=0,"",IF(B56=Lookup!$K$7,Lookup!$L$7,IF(B56=Lookup!$K$8,Lookup!$L$8,IF(B56=Lookup!$K$9,Lookup!$L$9,IF(B56=Lookup!$K$10,Lookup!$L$10,IF(B56=Lookup!$K$11,Lookup!$L$11,999))))))</f>
        <v/>
      </c>
      <c r="E56" s="41" t="str">
        <f>IF(D56=999,IF(B56=Lookup!$K$12,Lookup!$L$12,IF(B56=Lookup!$K$13,Lookup!$L$13,IF(B56=Lookup!$K$14,Lookup!$L$14,IF(B56=Lookup!$K$15,Lookup!$L$15,IF(B56=Lookup!$K$16,Lookup!$L$16,999))))),"")</f>
        <v/>
      </c>
      <c r="F56" s="41" t="str">
        <f>IF(E56=999,IF(B56=Lookup!$K$17,Lookup!$L$17,IF(B56=Lookup!$K$18,Lookup!$L$18,IF(B56=Lookup!$K$19,Lookup!$L$19,IF(B56=Lookup!$K$20,Lookup!$L$20,IF(B56=Lookup!$K$21,Lookup!$L$21,999))))),"")</f>
        <v/>
      </c>
      <c r="G56" s="41" t="str">
        <f>IF(F56=999,IF(B56=Lookup!$K$22,Lookup!$L$22,IF(B56=Lookup!$K$23,Lookup!$L$23,IF(B56=Lookup!$K$24,Lookup!$L$24,IF(B56=Lookup!$K$25,Lookup!$L$25,IF(B56=Lookup!$K$26,Lookup!$L$26,999))))),"")</f>
        <v/>
      </c>
      <c r="H56" s="41" t="str">
        <f>IF(G56=999,IF(B56=Lookup!$K$27,Lookup!$L$27,IF(B56=Lookup!$K$28,Lookup!$L$28,IF(B56=Lookup!$K$29,Lookup!$L$29,IF(B56=Lookup!$K$30,Lookup!$L$30,IF(B56=Lookup!$K$31,Lookup!$L$31,999))))),"")</f>
        <v/>
      </c>
      <c r="I56" s="41" t="str">
        <f>IF(H56=999,IF(B56=Lookup!$K$32,Lookup!$L$32,IF(B56=Lookup!$K$33,Lookup!$L$33,IF(B56=Lookup!$K$34,Lookup!$L$34,IF(B56=Lookup!$K$35,Lookup!$L$35,IF(B56=Lookup!$K$36,Lookup!$L$36,999))))),"")</f>
        <v/>
      </c>
      <c r="J56" s="41" t="str">
        <f>IF(I56=999,IF(B56=Lookup!$K$37,Lookup!$L$37,IF(B56=Lookup!$K$38,Lookup!$L$38,IF(B56=Lookup!$K$39,Lookup!$L$7,""))),"")</f>
        <v/>
      </c>
      <c r="K56" s="41">
        <f t="shared" si="2"/>
        <v>999</v>
      </c>
      <c r="L56" s="37" t="str">
        <f t="shared" si="5"/>
        <v/>
      </c>
      <c r="M56" s="38">
        <f>'1768'!Z56</f>
        <v>0</v>
      </c>
      <c r="N56" s="37">
        <f t="shared" si="0"/>
        <v>0</v>
      </c>
      <c r="O56" s="37">
        <f t="shared" si="1"/>
        <v>0</v>
      </c>
      <c r="P56" s="37">
        <f t="shared" si="3"/>
        <v>999</v>
      </c>
      <c r="Q56" s="40" t="str">
        <f>IF(P56&lt;=Lookup!$M$7,Lookup!$K$7,IF(P56&lt;=Lookup!$M$8,Lookup!$K$8,IF(P56&lt;=Lookup!$M$9,Lookup!$K$9,IF(P56&lt;=Lookup!$M$10,Lookup!$K$10,IF(P56&lt;=Lookup!$M$11,Lookup!$K$11,"")))))</f>
        <v/>
      </c>
      <c r="R56" s="40" t="str">
        <f>IF(P56&gt;Lookup!$M$11,IF(P56&lt;=Lookup!$M$12,Lookup!$K$12,IF(P56&lt;=Lookup!$M$13,Lookup!$K$13,IF(P56&lt;=Lookup!$M$14,Lookup!$K$14,IF(P56&lt;=Lookup!$M$15,Lookup!$K$15,IF(P56&lt;=Lookup!$M$16,Lookup!$K$16,""))))),"")</f>
        <v/>
      </c>
      <c r="S56" s="40" t="str">
        <f>IF(P56&gt;Lookup!$M$16,IF(P56&lt;=Lookup!$M$17,Lookup!$K$17,IF(P56&lt;=Lookup!$M$18,Lookup!$K$18,IF(P56&lt;=Lookup!$M$19,Lookup!$K$19,IF(P56&lt;=Lookup!$M$20,Lookup!$K$20,IF(P56&lt;=Lookup!$M$21,Lookup!$K$21,""))))),"")</f>
        <v/>
      </c>
      <c r="T56" s="40" t="str">
        <f>IF(P56&gt;Lookup!$M$21,IF(P56&lt;=Lookup!$M$22,Lookup!$K$22,IF(P56&lt;=Lookup!$M$23,Lookup!$K$23,IF(P56&lt;=Lookup!$M$24,Lookup!$K$24,IF(P56&lt;=Lookup!$M$25,Lookup!$K$25,IF(P56&lt;=Lookup!$M$26,Lookup!$K$26,""))))),"")</f>
        <v/>
      </c>
      <c r="U56" s="40" t="str">
        <f>IF(P56&gt;Lookup!$M$26,IF(P56&lt;=Lookup!$M$27,Lookup!$K$27,IF(P56&lt;=Lookup!$M$28,Lookup!$K$28,IF(P56&lt;=Lookup!$M$29,Lookup!$K$29,IF(P56&lt;=Lookup!$M$30,Lookup!$K$30,IF(P56&lt;=Lookup!$M$31,Lookup!$K$31,""))))),"")</f>
        <v/>
      </c>
      <c r="V56" s="40" t="str">
        <f>IF(P56&gt;Lookup!$M$31,IF(P56&lt;=Lookup!$M$32,Lookup!$K$32,IF(P56&lt;=Lookup!$M$33,Lookup!$K$33,IF(P56&lt;=Lookup!$M$34,Lookup!$K$34,IF(P56&lt;=Lookup!$M$35,Lookup!$K$35,IF(P56&lt;=Lookup!$M$36,Lookup!$K$36,""))))),"")</f>
        <v/>
      </c>
      <c r="W56" s="43" t="str">
        <f>IF(P56&gt;Lookup!$M$36,IF(P56&lt;=Lookup!$M$37,Lookup!$K$37,IF(P56&lt;=Lookup!$M$38,Lookup!$K$38,IF(P56&lt;Lookup!$M$39,Lookup!$K$39,IF(P56&lt;Lookup!$M$40,Lookup!$K$40,IF(P56&lt;Lookup!$M$41,Lookup!$K$41,IF(P56&lt;Lookup!$M$42,Lookup!$K$42,IF(P56&lt;Lookup!$M$43,Lookup!$K$43,IF(P56&lt;Lookup!$M$44,Lookup!$K$34,IF(B56=0,"",B56))))))))),"")</f>
        <v/>
      </c>
      <c r="X56" s="42" t="str">
        <f t="shared" si="4"/>
        <v/>
      </c>
    </row>
    <row r="57" spans="1:24" ht="14">
      <c r="A57" s="37">
        <v>47</v>
      </c>
      <c r="B57" s="38">
        <f>'1768'!J57</f>
        <v>0</v>
      </c>
      <c r="C57" s="39">
        <v>999</v>
      </c>
      <c r="D57" s="41" t="str">
        <f>IF(B57=0,"",IF(B57=Lookup!$K$7,Lookup!$L$7,IF(B57=Lookup!$K$8,Lookup!$L$8,IF(B57=Lookup!$K$9,Lookup!$L$9,IF(B57=Lookup!$K$10,Lookup!$L$10,IF(B57=Lookup!$K$11,Lookup!$L$11,999))))))</f>
        <v/>
      </c>
      <c r="E57" s="41" t="str">
        <f>IF(D57=999,IF(B57=Lookup!$K$12,Lookup!$L$12,IF(B57=Lookup!$K$13,Lookup!$L$13,IF(B57=Lookup!$K$14,Lookup!$L$14,IF(B57=Lookup!$K$15,Lookup!$L$15,IF(B57=Lookup!$K$16,Lookup!$L$16,999))))),"")</f>
        <v/>
      </c>
      <c r="F57" s="41" t="str">
        <f>IF(E57=999,IF(B57=Lookup!$K$17,Lookup!$L$17,IF(B57=Lookup!$K$18,Lookup!$L$18,IF(B57=Lookup!$K$19,Lookup!$L$19,IF(B57=Lookup!$K$20,Lookup!$L$20,IF(B57=Lookup!$K$21,Lookup!$L$21,999))))),"")</f>
        <v/>
      </c>
      <c r="G57" s="41" t="str">
        <f>IF(F57=999,IF(B57=Lookup!$K$22,Lookup!$L$22,IF(B57=Lookup!$K$23,Lookup!$L$23,IF(B57=Lookup!$K$24,Lookup!$L$24,IF(B57=Lookup!$K$25,Lookup!$L$25,IF(B57=Lookup!$K$26,Lookup!$L$26,999))))),"")</f>
        <v/>
      </c>
      <c r="H57" s="41" t="str">
        <f>IF(G57=999,IF(B57=Lookup!$K$27,Lookup!$L$27,IF(B57=Lookup!$K$28,Lookup!$L$28,IF(B57=Lookup!$K$29,Lookup!$L$29,IF(B57=Lookup!$K$30,Lookup!$L$30,IF(B57=Lookup!$K$31,Lookup!$L$31,999))))),"")</f>
        <v/>
      </c>
      <c r="I57" s="41" t="str">
        <f>IF(H57=999,IF(B57=Lookup!$K$32,Lookup!$L$32,IF(B57=Lookup!$K$33,Lookup!$L$33,IF(B57=Lookup!$K$34,Lookup!$L$34,IF(B57=Lookup!$K$35,Lookup!$L$35,IF(B57=Lookup!$K$36,Lookup!$L$36,999))))),"")</f>
        <v/>
      </c>
      <c r="J57" s="41" t="str">
        <f>IF(I57=999,IF(B57=Lookup!$K$37,Lookup!$L$37,IF(B57=Lookup!$K$38,Lookup!$L$38,IF(B57=Lookup!$K$39,Lookup!$L$7,""))),"")</f>
        <v/>
      </c>
      <c r="K57" s="41">
        <f t="shared" si="2"/>
        <v>999</v>
      </c>
      <c r="L57" s="37" t="str">
        <f t="shared" si="5"/>
        <v/>
      </c>
      <c r="M57" s="38">
        <f>'1768'!Z57</f>
        <v>0</v>
      </c>
      <c r="N57" s="37">
        <f t="shared" si="0"/>
        <v>0</v>
      </c>
      <c r="O57" s="37">
        <f t="shared" si="1"/>
        <v>0</v>
      </c>
      <c r="P57" s="37">
        <f t="shared" si="3"/>
        <v>999</v>
      </c>
      <c r="Q57" s="40" t="str">
        <f>IF(P57&lt;=Lookup!$M$7,Lookup!$K$7,IF(P57&lt;=Lookup!$M$8,Lookup!$K$8,IF(P57&lt;=Lookup!$M$9,Lookup!$K$9,IF(P57&lt;=Lookup!$M$10,Lookup!$K$10,IF(P57&lt;=Lookup!$M$11,Lookup!$K$11,"")))))</f>
        <v/>
      </c>
      <c r="R57" s="40" t="str">
        <f>IF(P57&gt;Lookup!$M$11,IF(P57&lt;=Lookup!$M$12,Lookup!$K$12,IF(P57&lt;=Lookup!$M$13,Lookup!$K$13,IF(P57&lt;=Lookup!$M$14,Lookup!$K$14,IF(P57&lt;=Lookup!$M$15,Lookup!$K$15,IF(P57&lt;=Lookup!$M$16,Lookup!$K$16,""))))),"")</f>
        <v/>
      </c>
      <c r="S57" s="40" t="str">
        <f>IF(P57&gt;Lookup!$M$16,IF(P57&lt;=Lookup!$M$17,Lookup!$K$17,IF(P57&lt;=Lookup!$M$18,Lookup!$K$18,IF(P57&lt;=Lookup!$M$19,Lookup!$K$19,IF(P57&lt;=Lookup!$M$20,Lookup!$K$20,IF(P57&lt;=Lookup!$M$21,Lookup!$K$21,""))))),"")</f>
        <v/>
      </c>
      <c r="T57" s="40" t="str">
        <f>IF(P57&gt;Lookup!$M$21,IF(P57&lt;=Lookup!$M$22,Lookup!$K$22,IF(P57&lt;=Lookup!$M$23,Lookup!$K$23,IF(P57&lt;=Lookup!$M$24,Lookup!$K$24,IF(P57&lt;=Lookup!$M$25,Lookup!$K$25,IF(P57&lt;=Lookup!$M$26,Lookup!$K$26,""))))),"")</f>
        <v/>
      </c>
      <c r="U57" s="40" t="str">
        <f>IF(P57&gt;Lookup!$M$26,IF(P57&lt;=Lookup!$M$27,Lookup!$K$27,IF(P57&lt;=Lookup!$M$28,Lookup!$K$28,IF(P57&lt;=Lookup!$M$29,Lookup!$K$29,IF(P57&lt;=Lookup!$M$30,Lookup!$K$30,IF(P57&lt;=Lookup!$M$31,Lookup!$K$31,""))))),"")</f>
        <v/>
      </c>
      <c r="V57" s="40" t="str">
        <f>IF(P57&gt;Lookup!$M$31,IF(P57&lt;=Lookup!$M$32,Lookup!$K$32,IF(P57&lt;=Lookup!$M$33,Lookup!$K$33,IF(P57&lt;=Lookup!$M$34,Lookup!$K$34,IF(P57&lt;=Lookup!$M$35,Lookup!$K$35,IF(P57&lt;=Lookup!$M$36,Lookup!$K$36,""))))),"")</f>
        <v/>
      </c>
      <c r="W57" s="43" t="str">
        <f>IF(P57&gt;Lookup!$M$36,IF(P57&lt;=Lookup!$M$37,Lookup!$K$37,IF(P57&lt;=Lookup!$M$38,Lookup!$K$38,IF(P57&lt;Lookup!$M$39,Lookup!$K$39,IF(P57&lt;Lookup!$M$40,Lookup!$K$40,IF(P57&lt;Lookup!$M$41,Lookup!$K$41,IF(P57&lt;Lookup!$M$42,Lookup!$K$42,IF(P57&lt;Lookup!$M$43,Lookup!$K$43,IF(P57&lt;Lookup!$M$44,Lookup!$K$34,IF(B57=0,"",B57))))))))),"")</f>
        <v/>
      </c>
      <c r="X57" s="42" t="str">
        <f t="shared" si="4"/>
        <v/>
      </c>
    </row>
    <row r="58" spans="1:24" ht="14">
      <c r="A58" s="37">
        <v>48</v>
      </c>
      <c r="B58" s="38">
        <f>'1768'!J58</f>
        <v>0</v>
      </c>
      <c r="C58" s="39">
        <v>999</v>
      </c>
      <c r="D58" s="41" t="str">
        <f>IF(B58=0,"",IF(B58=Lookup!$K$7,Lookup!$L$7,IF(B58=Lookup!$K$8,Lookup!$L$8,IF(B58=Lookup!$K$9,Lookup!$L$9,IF(B58=Lookup!$K$10,Lookup!$L$10,IF(B58=Lookup!$K$11,Lookup!$L$11,999))))))</f>
        <v/>
      </c>
      <c r="E58" s="41" t="str">
        <f>IF(D58=999,IF(B58=Lookup!$K$12,Lookup!$L$12,IF(B58=Lookup!$K$13,Lookup!$L$13,IF(B58=Lookup!$K$14,Lookup!$L$14,IF(B58=Lookup!$K$15,Lookup!$L$15,IF(B58=Lookup!$K$16,Lookup!$L$16,999))))),"")</f>
        <v/>
      </c>
      <c r="F58" s="41" t="str">
        <f>IF(E58=999,IF(B58=Lookup!$K$17,Lookup!$L$17,IF(B58=Lookup!$K$18,Lookup!$L$18,IF(B58=Lookup!$K$19,Lookup!$L$19,IF(B58=Lookup!$K$20,Lookup!$L$20,IF(B58=Lookup!$K$21,Lookup!$L$21,999))))),"")</f>
        <v/>
      </c>
      <c r="G58" s="41" t="str">
        <f>IF(F58=999,IF(B58=Lookup!$K$22,Lookup!$L$22,IF(B58=Lookup!$K$23,Lookup!$L$23,IF(B58=Lookup!$K$24,Lookup!$L$24,IF(B58=Lookup!$K$25,Lookup!$L$25,IF(B58=Lookup!$K$26,Lookup!$L$26,999))))),"")</f>
        <v/>
      </c>
      <c r="H58" s="41" t="str">
        <f>IF(G58=999,IF(B58=Lookup!$K$27,Lookup!$L$27,IF(B58=Lookup!$K$28,Lookup!$L$28,IF(B58=Lookup!$K$29,Lookup!$L$29,IF(B58=Lookup!$K$30,Lookup!$L$30,IF(B58=Lookup!$K$31,Lookup!$L$31,999))))),"")</f>
        <v/>
      </c>
      <c r="I58" s="41" t="str">
        <f>IF(H58=999,IF(B58=Lookup!$K$32,Lookup!$L$32,IF(B58=Lookup!$K$33,Lookup!$L$33,IF(B58=Lookup!$K$34,Lookup!$L$34,IF(B58=Lookup!$K$35,Lookup!$L$35,IF(B58=Lookup!$K$36,Lookup!$L$36,999))))),"")</f>
        <v/>
      </c>
      <c r="J58" s="41" t="str">
        <f>IF(I58=999,IF(B58=Lookup!$K$37,Lookup!$L$37,IF(B58=Lookup!$K$38,Lookup!$L$38,IF(B58=Lookup!$K$39,Lookup!$L$7,""))),"")</f>
        <v/>
      </c>
      <c r="K58" s="41">
        <f t="shared" si="2"/>
        <v>999</v>
      </c>
      <c r="L58" s="37" t="str">
        <f t="shared" si="5"/>
        <v/>
      </c>
      <c r="M58" s="38">
        <f>'1768'!Z58</f>
        <v>0</v>
      </c>
      <c r="N58" s="37">
        <f t="shared" si="0"/>
        <v>0</v>
      </c>
      <c r="O58" s="37">
        <f t="shared" si="1"/>
        <v>0</v>
      </c>
      <c r="P58" s="37">
        <f t="shared" si="3"/>
        <v>999</v>
      </c>
      <c r="Q58" s="40" t="str">
        <f>IF(P58&lt;=Lookup!$M$7,Lookup!$K$7,IF(P58&lt;=Lookup!$M$8,Lookup!$K$8,IF(P58&lt;=Lookup!$M$9,Lookup!$K$9,IF(P58&lt;=Lookup!$M$10,Lookup!$K$10,IF(P58&lt;=Lookup!$M$11,Lookup!$K$11,"")))))</f>
        <v/>
      </c>
      <c r="R58" s="40" t="str">
        <f>IF(P58&gt;Lookup!$M$11,IF(P58&lt;=Lookup!$M$12,Lookup!$K$12,IF(P58&lt;=Lookup!$M$13,Lookup!$K$13,IF(P58&lt;=Lookup!$M$14,Lookup!$K$14,IF(P58&lt;=Lookup!$M$15,Lookup!$K$15,IF(P58&lt;=Lookup!$M$16,Lookup!$K$16,""))))),"")</f>
        <v/>
      </c>
      <c r="S58" s="40" t="str">
        <f>IF(P58&gt;Lookup!$M$16,IF(P58&lt;=Lookup!$M$17,Lookup!$K$17,IF(P58&lt;=Lookup!$M$18,Lookup!$K$18,IF(P58&lt;=Lookup!$M$19,Lookup!$K$19,IF(P58&lt;=Lookup!$M$20,Lookup!$K$20,IF(P58&lt;=Lookup!$M$21,Lookup!$K$21,""))))),"")</f>
        <v/>
      </c>
      <c r="T58" s="40" t="str">
        <f>IF(P58&gt;Lookup!$M$21,IF(P58&lt;=Lookup!$M$22,Lookup!$K$22,IF(P58&lt;=Lookup!$M$23,Lookup!$K$23,IF(P58&lt;=Lookup!$M$24,Lookup!$K$24,IF(P58&lt;=Lookup!$M$25,Lookup!$K$25,IF(P58&lt;=Lookup!$M$26,Lookup!$K$26,""))))),"")</f>
        <v/>
      </c>
      <c r="U58" s="40" t="str">
        <f>IF(P58&gt;Lookup!$M$26,IF(P58&lt;=Lookup!$M$27,Lookup!$K$27,IF(P58&lt;=Lookup!$M$28,Lookup!$K$28,IF(P58&lt;=Lookup!$M$29,Lookup!$K$29,IF(P58&lt;=Lookup!$M$30,Lookup!$K$30,IF(P58&lt;=Lookup!$M$31,Lookup!$K$31,""))))),"")</f>
        <v/>
      </c>
      <c r="V58" s="40" t="str">
        <f>IF(P58&gt;Lookup!$M$31,IF(P58&lt;=Lookup!$M$32,Lookup!$K$32,IF(P58&lt;=Lookup!$M$33,Lookup!$K$33,IF(P58&lt;=Lookup!$M$34,Lookup!$K$34,IF(P58&lt;=Lookup!$M$35,Lookup!$K$35,IF(P58&lt;=Lookup!$M$36,Lookup!$K$36,""))))),"")</f>
        <v/>
      </c>
      <c r="W58" s="43" t="str">
        <f>IF(P58&gt;Lookup!$M$36,IF(P58&lt;=Lookup!$M$37,Lookup!$K$37,IF(P58&lt;=Lookup!$M$38,Lookup!$K$38,IF(P58&lt;Lookup!$M$39,Lookup!$K$39,IF(P58&lt;Lookup!$M$40,Lookup!$K$40,IF(P58&lt;Lookup!$M$41,Lookup!$K$41,IF(P58&lt;Lookup!$M$42,Lookup!$K$42,IF(P58&lt;Lookup!$M$43,Lookup!$K$43,IF(P58&lt;Lookup!$M$44,Lookup!$K$34,IF(B58=0,"",B58))))))))),"")</f>
        <v/>
      </c>
      <c r="X58" s="42" t="str">
        <f t="shared" si="4"/>
        <v/>
      </c>
    </row>
    <row r="59" spans="1:24" ht="14">
      <c r="A59" s="37">
        <v>49</v>
      </c>
      <c r="B59" s="38">
        <f>'1768'!J59</f>
        <v>0</v>
      </c>
      <c r="C59" s="39">
        <v>999</v>
      </c>
      <c r="D59" s="41" t="str">
        <f>IF(B59=0,"",IF(B59=Lookup!$K$7,Lookup!$L$7,IF(B59=Lookup!$K$8,Lookup!$L$8,IF(B59=Lookup!$K$9,Lookup!$L$9,IF(B59=Lookup!$K$10,Lookup!$L$10,IF(B59=Lookup!$K$11,Lookup!$L$11,999))))))</f>
        <v/>
      </c>
      <c r="E59" s="41" t="str">
        <f>IF(D59=999,IF(B59=Lookup!$K$12,Lookup!$L$12,IF(B59=Lookup!$K$13,Lookup!$L$13,IF(B59=Lookup!$K$14,Lookup!$L$14,IF(B59=Lookup!$K$15,Lookup!$L$15,IF(B59=Lookup!$K$16,Lookup!$L$16,999))))),"")</f>
        <v/>
      </c>
      <c r="F59" s="41" t="str">
        <f>IF(E59=999,IF(B59=Lookup!$K$17,Lookup!$L$17,IF(B59=Lookup!$K$18,Lookup!$L$18,IF(B59=Lookup!$K$19,Lookup!$L$19,IF(B59=Lookup!$K$20,Lookup!$L$20,IF(B59=Lookup!$K$21,Lookup!$L$21,999))))),"")</f>
        <v/>
      </c>
      <c r="G59" s="41" t="str">
        <f>IF(F59=999,IF(B59=Lookup!$K$22,Lookup!$L$22,IF(B59=Lookup!$K$23,Lookup!$L$23,IF(B59=Lookup!$K$24,Lookup!$L$24,IF(B59=Lookup!$K$25,Lookup!$L$25,IF(B59=Lookup!$K$26,Lookup!$L$26,999))))),"")</f>
        <v/>
      </c>
      <c r="H59" s="41" t="str">
        <f>IF(G59=999,IF(B59=Lookup!$K$27,Lookup!$L$27,IF(B59=Lookup!$K$28,Lookup!$L$28,IF(B59=Lookup!$K$29,Lookup!$L$29,IF(B59=Lookup!$K$30,Lookup!$L$30,IF(B59=Lookup!$K$31,Lookup!$L$31,999))))),"")</f>
        <v/>
      </c>
      <c r="I59" s="41" t="str">
        <f>IF(H59=999,IF(B59=Lookup!$K$32,Lookup!$L$32,IF(B59=Lookup!$K$33,Lookup!$L$33,IF(B59=Lookup!$K$34,Lookup!$L$34,IF(B59=Lookup!$K$35,Lookup!$L$35,IF(B59=Lookup!$K$36,Lookup!$L$36,999))))),"")</f>
        <v/>
      </c>
      <c r="J59" s="41" t="str">
        <f>IF(I59=999,IF(B59=Lookup!$K$37,Lookup!$L$37,IF(B59=Lookup!$K$38,Lookup!$L$38,IF(B59=Lookup!$K$39,Lookup!$L$7,""))),"")</f>
        <v/>
      </c>
      <c r="K59" s="41">
        <f t="shared" si="2"/>
        <v>999</v>
      </c>
      <c r="L59" s="37" t="str">
        <f t="shared" si="5"/>
        <v/>
      </c>
      <c r="M59" s="38">
        <f>'1768'!Z59</f>
        <v>0</v>
      </c>
      <c r="N59" s="37">
        <f t="shared" si="0"/>
        <v>0</v>
      </c>
      <c r="O59" s="37">
        <f t="shared" si="1"/>
        <v>0</v>
      </c>
      <c r="P59" s="37">
        <f t="shared" si="3"/>
        <v>999</v>
      </c>
      <c r="Q59" s="40" t="str">
        <f>IF(P59&lt;=Lookup!$M$7,Lookup!$K$7,IF(P59&lt;=Lookup!$M$8,Lookup!$K$8,IF(P59&lt;=Lookup!$M$9,Lookup!$K$9,IF(P59&lt;=Lookup!$M$10,Lookup!$K$10,IF(P59&lt;=Lookup!$M$11,Lookup!$K$11,"")))))</f>
        <v/>
      </c>
      <c r="R59" s="40" t="str">
        <f>IF(P59&gt;Lookup!$M$11,IF(P59&lt;=Lookup!$M$12,Lookup!$K$12,IF(P59&lt;=Lookup!$M$13,Lookup!$K$13,IF(P59&lt;=Lookup!$M$14,Lookup!$K$14,IF(P59&lt;=Lookup!$M$15,Lookup!$K$15,IF(P59&lt;=Lookup!$M$16,Lookup!$K$16,""))))),"")</f>
        <v/>
      </c>
      <c r="S59" s="40" t="str">
        <f>IF(P59&gt;Lookup!$M$16,IF(P59&lt;=Lookup!$M$17,Lookup!$K$17,IF(P59&lt;=Lookup!$M$18,Lookup!$K$18,IF(P59&lt;=Lookup!$M$19,Lookup!$K$19,IF(P59&lt;=Lookup!$M$20,Lookup!$K$20,IF(P59&lt;=Lookup!$M$21,Lookup!$K$21,""))))),"")</f>
        <v/>
      </c>
      <c r="T59" s="40" t="str">
        <f>IF(P59&gt;Lookup!$M$21,IF(P59&lt;=Lookup!$M$22,Lookup!$K$22,IF(P59&lt;=Lookup!$M$23,Lookup!$K$23,IF(P59&lt;=Lookup!$M$24,Lookup!$K$24,IF(P59&lt;=Lookup!$M$25,Lookup!$K$25,IF(P59&lt;=Lookup!$M$26,Lookup!$K$26,""))))),"")</f>
        <v/>
      </c>
      <c r="U59" s="40" t="str">
        <f>IF(P59&gt;Lookup!$M$26,IF(P59&lt;=Lookup!$M$27,Lookup!$K$27,IF(P59&lt;=Lookup!$M$28,Lookup!$K$28,IF(P59&lt;=Lookup!$M$29,Lookup!$K$29,IF(P59&lt;=Lookup!$M$30,Lookup!$K$30,IF(P59&lt;=Lookup!$M$31,Lookup!$K$31,""))))),"")</f>
        <v/>
      </c>
      <c r="V59" s="40" t="str">
        <f>IF(P59&gt;Lookup!$M$31,IF(P59&lt;=Lookup!$M$32,Lookup!$K$32,IF(P59&lt;=Lookup!$M$33,Lookup!$K$33,IF(P59&lt;=Lookup!$M$34,Lookup!$K$34,IF(P59&lt;=Lookup!$M$35,Lookup!$K$35,IF(P59&lt;=Lookup!$M$36,Lookup!$K$36,""))))),"")</f>
        <v/>
      </c>
      <c r="W59" s="43" t="str">
        <f>IF(P59&gt;Lookup!$M$36,IF(P59&lt;=Lookup!$M$37,Lookup!$K$37,IF(P59&lt;=Lookup!$M$38,Lookup!$K$38,IF(P59&lt;Lookup!$M$39,Lookup!$K$39,IF(P59&lt;Lookup!$M$40,Lookup!$K$40,IF(P59&lt;Lookup!$M$41,Lookup!$K$41,IF(P59&lt;Lookup!$M$42,Lookup!$K$42,IF(P59&lt;Lookup!$M$43,Lookup!$K$43,IF(P59&lt;Lookup!$M$44,Lookup!$K$34,IF(B59=0,"",B59))))))))),"")</f>
        <v/>
      </c>
      <c r="X59" s="42" t="str">
        <f t="shared" si="4"/>
        <v/>
      </c>
    </row>
    <row r="60" spans="1:24" ht="14">
      <c r="A60" s="37">
        <v>50</v>
      </c>
      <c r="B60" s="38">
        <f>'1768'!J60</f>
        <v>0</v>
      </c>
      <c r="C60" s="39">
        <v>999</v>
      </c>
      <c r="D60" s="41" t="str">
        <f>IF(B60=0,"",IF(B60=Lookup!$K$7,Lookup!$L$7,IF(B60=Lookup!$K$8,Lookup!$L$8,IF(B60=Lookup!$K$9,Lookup!$L$9,IF(B60=Lookup!$K$10,Lookup!$L$10,IF(B60=Lookup!$K$11,Lookup!$L$11,999))))))</f>
        <v/>
      </c>
      <c r="E60" s="41" t="str">
        <f>IF(D60=999,IF(B60=Lookup!$K$12,Lookup!$L$12,IF(B60=Lookup!$K$13,Lookup!$L$13,IF(B60=Lookup!$K$14,Lookup!$L$14,IF(B60=Lookup!$K$15,Lookup!$L$15,IF(B60=Lookup!$K$16,Lookup!$L$16,999))))),"")</f>
        <v/>
      </c>
      <c r="F60" s="41" t="str">
        <f>IF(E60=999,IF(B60=Lookup!$K$17,Lookup!$L$17,IF(B60=Lookup!$K$18,Lookup!$L$18,IF(B60=Lookup!$K$19,Lookup!$L$19,IF(B60=Lookup!$K$20,Lookup!$L$20,IF(B60=Lookup!$K$21,Lookup!$L$21,999))))),"")</f>
        <v/>
      </c>
      <c r="G60" s="41" t="str">
        <f>IF(F60=999,IF(B60=Lookup!$K$22,Lookup!$L$22,IF(B60=Lookup!$K$23,Lookup!$L$23,IF(B60=Lookup!$K$24,Lookup!$L$24,IF(B60=Lookup!$K$25,Lookup!$L$25,IF(B60=Lookup!$K$26,Lookup!$L$26,999))))),"")</f>
        <v/>
      </c>
      <c r="H60" s="41" t="str">
        <f>IF(G60=999,IF(B60=Lookup!$K$27,Lookup!$L$27,IF(B60=Lookup!$K$28,Lookup!$L$28,IF(B60=Lookup!$K$29,Lookup!$L$29,IF(B60=Lookup!$K$30,Lookup!$L$30,IF(B60=Lookup!$K$31,Lookup!$L$31,999))))),"")</f>
        <v/>
      </c>
      <c r="I60" s="41" t="str">
        <f>IF(H60=999,IF(B60=Lookup!$K$32,Lookup!$L$32,IF(B60=Lookup!$K$33,Lookup!$L$33,IF(B60=Lookup!$K$34,Lookup!$L$34,IF(B60=Lookup!$K$35,Lookup!$L$35,IF(B60=Lookup!$K$36,Lookup!$L$36,999))))),"")</f>
        <v/>
      </c>
      <c r="J60" s="41" t="str">
        <f>IF(I60=999,IF(B60=Lookup!$K$37,Lookup!$L$37,IF(B60=Lookup!$K$38,Lookup!$L$38,IF(B60=Lookup!$K$39,Lookup!$L$7,""))),"")</f>
        <v/>
      </c>
      <c r="K60" s="41">
        <f t="shared" si="2"/>
        <v>999</v>
      </c>
      <c r="L60" s="37" t="str">
        <f t="shared" si="5"/>
        <v/>
      </c>
      <c r="M60" s="38">
        <f>'1768'!Z60</f>
        <v>0</v>
      </c>
      <c r="N60" s="37">
        <f t="shared" si="0"/>
        <v>0</v>
      </c>
      <c r="O60" s="37">
        <f t="shared" si="1"/>
        <v>0</v>
      </c>
      <c r="P60" s="37">
        <f t="shared" si="3"/>
        <v>999</v>
      </c>
      <c r="Q60" s="40" t="str">
        <f>IF(P60&lt;=Lookup!$M$7,Lookup!$K$7,IF(P60&lt;=Lookup!$M$8,Lookup!$K$8,IF(P60&lt;=Lookup!$M$9,Lookup!$K$9,IF(P60&lt;=Lookup!$M$10,Lookup!$K$10,IF(P60&lt;=Lookup!$M$11,Lookup!$K$11,"")))))</f>
        <v/>
      </c>
      <c r="R60" s="40" t="str">
        <f>IF(P60&gt;Lookup!$M$11,IF(P60&lt;=Lookup!$M$12,Lookup!$K$12,IF(P60&lt;=Lookup!$M$13,Lookup!$K$13,IF(P60&lt;=Lookup!$M$14,Lookup!$K$14,IF(P60&lt;=Lookup!$M$15,Lookup!$K$15,IF(P60&lt;=Lookup!$M$16,Lookup!$K$16,""))))),"")</f>
        <v/>
      </c>
      <c r="S60" s="40" t="str">
        <f>IF(P60&gt;Lookup!$M$16,IF(P60&lt;=Lookup!$M$17,Lookup!$K$17,IF(P60&lt;=Lookup!$M$18,Lookup!$K$18,IF(P60&lt;=Lookup!$M$19,Lookup!$K$19,IF(P60&lt;=Lookup!$M$20,Lookup!$K$20,IF(P60&lt;=Lookup!$M$21,Lookup!$K$21,""))))),"")</f>
        <v/>
      </c>
      <c r="T60" s="40" t="str">
        <f>IF(P60&gt;Lookup!$M$21,IF(P60&lt;=Lookup!$M$22,Lookup!$K$22,IF(P60&lt;=Lookup!$M$23,Lookup!$K$23,IF(P60&lt;=Lookup!$M$24,Lookup!$K$24,IF(P60&lt;=Lookup!$M$25,Lookup!$K$25,IF(P60&lt;=Lookup!$M$26,Lookup!$K$26,""))))),"")</f>
        <v/>
      </c>
      <c r="U60" s="40" t="str">
        <f>IF(P60&gt;Lookup!$M$26,IF(P60&lt;=Lookup!$M$27,Lookup!$K$27,IF(P60&lt;=Lookup!$M$28,Lookup!$K$28,IF(P60&lt;=Lookup!$M$29,Lookup!$K$29,IF(P60&lt;=Lookup!$M$30,Lookup!$K$30,IF(P60&lt;=Lookup!$M$31,Lookup!$K$31,""))))),"")</f>
        <v/>
      </c>
      <c r="V60" s="40" t="str">
        <f>IF(P60&gt;Lookup!$M$31,IF(P60&lt;=Lookup!$M$32,Lookup!$K$32,IF(P60&lt;=Lookup!$M$33,Lookup!$K$33,IF(P60&lt;=Lookup!$M$34,Lookup!$K$34,IF(P60&lt;=Lookup!$M$35,Lookup!$K$35,IF(P60&lt;=Lookup!$M$36,Lookup!$K$36,""))))),"")</f>
        <v/>
      </c>
      <c r="W60" s="43" t="str">
        <f>IF(P60&gt;Lookup!$M$36,IF(P60&lt;=Lookup!$M$37,Lookup!$K$37,IF(P60&lt;=Lookup!$M$38,Lookup!$K$38,IF(P60&lt;Lookup!$M$39,Lookup!$K$39,IF(P60&lt;Lookup!$M$40,Lookup!$K$40,IF(P60&lt;Lookup!$M$41,Lookup!$K$41,IF(P60&lt;Lookup!$M$42,Lookup!$K$42,IF(P60&lt;Lookup!$M$43,Lookup!$K$43,IF(P60&lt;Lookup!$M$44,Lookup!$K$34,IF(B60=0,"",B60))))))))),"")</f>
        <v/>
      </c>
      <c r="X60" s="42" t="str">
        <f t="shared" si="4"/>
        <v/>
      </c>
    </row>
    <row r="61" spans="1:24" ht="14">
      <c r="A61" s="37">
        <v>51</v>
      </c>
      <c r="B61" s="38">
        <f>'1768'!J61</f>
        <v>0</v>
      </c>
      <c r="C61" s="39">
        <v>999</v>
      </c>
      <c r="D61" s="41" t="str">
        <f>IF(B61=0,"",IF(B61=Lookup!$K$7,Lookup!$L$7,IF(B61=Lookup!$K$8,Lookup!$L$8,IF(B61=Lookup!$K$9,Lookup!$L$9,IF(B61=Lookup!$K$10,Lookup!$L$10,IF(B61=Lookup!$K$11,Lookup!$L$11,999))))))</f>
        <v/>
      </c>
      <c r="E61" s="41" t="str">
        <f>IF(D61=999,IF(B61=Lookup!$K$12,Lookup!$L$12,IF(B61=Lookup!$K$13,Lookup!$L$13,IF(B61=Lookup!$K$14,Lookup!$L$14,IF(B61=Lookup!$K$15,Lookup!$L$15,IF(B61=Lookup!$K$16,Lookup!$L$16,999))))),"")</f>
        <v/>
      </c>
      <c r="F61" s="41" t="str">
        <f>IF(E61=999,IF(B61=Lookup!$K$17,Lookup!$L$17,IF(B61=Lookup!$K$18,Lookup!$L$18,IF(B61=Lookup!$K$19,Lookup!$L$19,IF(B61=Lookup!$K$20,Lookup!$L$20,IF(B61=Lookup!$K$21,Lookup!$L$21,999))))),"")</f>
        <v/>
      </c>
      <c r="G61" s="41" t="str">
        <f>IF(F61=999,IF(B61=Lookup!$K$22,Lookup!$L$22,IF(B61=Lookup!$K$23,Lookup!$L$23,IF(B61=Lookup!$K$24,Lookup!$L$24,IF(B61=Lookup!$K$25,Lookup!$L$25,IF(B61=Lookup!$K$26,Lookup!$L$26,999))))),"")</f>
        <v/>
      </c>
      <c r="H61" s="41" t="str">
        <f>IF(G61=999,IF(B61=Lookup!$K$27,Lookup!$L$27,IF(B61=Lookup!$K$28,Lookup!$L$28,IF(B61=Lookup!$K$29,Lookup!$L$29,IF(B61=Lookup!$K$30,Lookup!$L$30,IF(B61=Lookup!$K$31,Lookup!$L$31,999))))),"")</f>
        <v/>
      </c>
      <c r="I61" s="41" t="str">
        <f>IF(H61=999,IF(B61=Lookup!$K$32,Lookup!$L$32,IF(B61=Lookup!$K$33,Lookup!$L$33,IF(B61=Lookup!$K$34,Lookup!$L$34,IF(B61=Lookup!$K$35,Lookup!$L$35,IF(B61=Lookup!$K$36,Lookup!$L$36,999))))),"")</f>
        <v/>
      </c>
      <c r="J61" s="41" t="str">
        <f>IF(I61=999,IF(B61=Lookup!$K$37,Lookup!$L$37,IF(B61=Lookup!$K$38,Lookup!$L$38,IF(B61=Lookup!$K$39,Lookup!$L$7,""))),"")</f>
        <v/>
      </c>
      <c r="K61" s="41">
        <f t="shared" si="2"/>
        <v>999</v>
      </c>
      <c r="L61" s="37" t="str">
        <f t="shared" si="5"/>
        <v/>
      </c>
      <c r="M61" s="38">
        <f>'1768'!Z61</f>
        <v>0</v>
      </c>
      <c r="N61" s="37">
        <f t="shared" si="0"/>
        <v>0</v>
      </c>
      <c r="O61" s="37">
        <f t="shared" si="1"/>
        <v>0</v>
      </c>
      <c r="P61" s="37">
        <f t="shared" si="3"/>
        <v>999</v>
      </c>
      <c r="Q61" s="40" t="str">
        <f>IF(P61&lt;=Lookup!$M$7,Lookup!$K$7,IF(P61&lt;=Lookup!$M$8,Lookup!$K$8,IF(P61&lt;=Lookup!$M$9,Lookup!$K$9,IF(P61&lt;=Lookup!$M$10,Lookup!$K$10,IF(P61&lt;=Lookup!$M$11,Lookup!$K$11,"")))))</f>
        <v/>
      </c>
      <c r="R61" s="40" t="str">
        <f>IF(P61&gt;Lookup!$M$11,IF(P61&lt;=Lookup!$M$12,Lookup!$K$12,IF(P61&lt;=Lookup!$M$13,Lookup!$K$13,IF(P61&lt;=Lookup!$M$14,Lookup!$K$14,IF(P61&lt;=Lookup!$M$15,Lookup!$K$15,IF(P61&lt;=Lookup!$M$16,Lookup!$K$16,""))))),"")</f>
        <v/>
      </c>
      <c r="S61" s="40" t="str">
        <f>IF(P61&gt;Lookup!$M$16,IF(P61&lt;=Lookup!$M$17,Lookup!$K$17,IF(P61&lt;=Lookup!$M$18,Lookup!$K$18,IF(P61&lt;=Lookup!$M$19,Lookup!$K$19,IF(P61&lt;=Lookup!$M$20,Lookup!$K$20,IF(P61&lt;=Lookup!$M$21,Lookup!$K$21,""))))),"")</f>
        <v/>
      </c>
      <c r="T61" s="40" t="str">
        <f>IF(P61&gt;Lookup!$M$21,IF(P61&lt;=Lookup!$M$22,Lookup!$K$22,IF(P61&lt;=Lookup!$M$23,Lookup!$K$23,IF(P61&lt;=Lookup!$M$24,Lookup!$K$24,IF(P61&lt;=Lookup!$M$25,Lookup!$K$25,IF(P61&lt;=Lookup!$M$26,Lookup!$K$26,""))))),"")</f>
        <v/>
      </c>
      <c r="U61" s="40" t="str">
        <f>IF(P61&gt;Lookup!$M$26,IF(P61&lt;=Lookup!$M$27,Lookup!$K$27,IF(P61&lt;=Lookup!$M$28,Lookup!$K$28,IF(P61&lt;=Lookup!$M$29,Lookup!$K$29,IF(P61&lt;=Lookup!$M$30,Lookup!$K$30,IF(P61&lt;=Lookup!$M$31,Lookup!$K$31,""))))),"")</f>
        <v/>
      </c>
      <c r="V61" s="40" t="str">
        <f>IF(P61&gt;Lookup!$M$31,IF(P61&lt;=Lookup!$M$32,Lookup!$K$32,IF(P61&lt;=Lookup!$M$33,Lookup!$K$33,IF(P61&lt;=Lookup!$M$34,Lookup!$K$34,IF(P61&lt;=Lookup!$M$35,Lookup!$K$35,IF(P61&lt;=Lookup!$M$36,Lookup!$K$36,""))))),"")</f>
        <v/>
      </c>
      <c r="W61" s="43" t="str">
        <f>IF(P61&gt;Lookup!$M$36,IF(P61&lt;=Lookup!$M$37,Lookup!$K$37,IF(P61&lt;=Lookup!$M$38,Lookup!$K$38,IF(P61&lt;Lookup!$M$39,Lookup!$K$39,IF(P61&lt;Lookup!$M$40,Lookup!$K$40,IF(P61&lt;Lookup!$M$41,Lookup!$K$41,IF(P61&lt;Lookup!$M$42,Lookup!$K$42,IF(P61&lt;Lookup!$M$43,Lookup!$K$43,IF(P61&lt;Lookup!$M$44,Lookup!$K$34,IF(B61=0,"",B61))))))))),"")</f>
        <v/>
      </c>
      <c r="X61" s="42" t="str">
        <f t="shared" si="4"/>
        <v/>
      </c>
    </row>
    <row r="62" spans="1:24" ht="14">
      <c r="A62" s="37">
        <v>52</v>
      </c>
      <c r="B62" s="38">
        <f>'1768'!J62</f>
        <v>0</v>
      </c>
      <c r="C62" s="39">
        <v>999</v>
      </c>
      <c r="D62" s="41" t="str">
        <f>IF(B62=0,"",IF(B62=Lookup!$K$7,Lookup!$L$7,IF(B62=Lookup!$K$8,Lookup!$L$8,IF(B62=Lookup!$K$9,Lookup!$L$9,IF(B62=Lookup!$K$10,Lookup!$L$10,IF(B62=Lookup!$K$11,Lookup!$L$11,999))))))</f>
        <v/>
      </c>
      <c r="E62" s="41" t="str">
        <f>IF(D62=999,IF(B62=Lookup!$K$12,Lookup!$L$12,IF(B62=Lookup!$K$13,Lookup!$L$13,IF(B62=Lookup!$K$14,Lookup!$L$14,IF(B62=Lookup!$K$15,Lookup!$L$15,IF(B62=Lookup!$K$16,Lookup!$L$16,999))))),"")</f>
        <v/>
      </c>
      <c r="F62" s="41" t="str">
        <f>IF(E62=999,IF(B62=Lookup!$K$17,Lookup!$L$17,IF(B62=Lookup!$K$18,Lookup!$L$18,IF(B62=Lookup!$K$19,Lookup!$L$19,IF(B62=Lookup!$K$20,Lookup!$L$20,IF(B62=Lookup!$K$21,Lookup!$L$21,999))))),"")</f>
        <v/>
      </c>
      <c r="G62" s="41" t="str">
        <f>IF(F62=999,IF(B62=Lookup!$K$22,Lookup!$L$22,IF(B62=Lookup!$K$23,Lookup!$L$23,IF(B62=Lookup!$K$24,Lookup!$L$24,IF(B62=Lookup!$K$25,Lookup!$L$25,IF(B62=Lookup!$K$26,Lookup!$L$26,999))))),"")</f>
        <v/>
      </c>
      <c r="H62" s="41" t="str">
        <f>IF(G62=999,IF(B62=Lookup!$K$27,Lookup!$L$27,IF(B62=Lookup!$K$28,Lookup!$L$28,IF(B62=Lookup!$K$29,Lookup!$L$29,IF(B62=Lookup!$K$30,Lookup!$L$30,IF(B62=Lookup!$K$31,Lookup!$L$31,999))))),"")</f>
        <v/>
      </c>
      <c r="I62" s="41" t="str">
        <f>IF(H62=999,IF(B62=Lookup!$K$32,Lookup!$L$32,IF(B62=Lookup!$K$33,Lookup!$L$33,IF(B62=Lookup!$K$34,Lookup!$L$34,IF(B62=Lookup!$K$35,Lookup!$L$35,IF(B62=Lookup!$K$36,Lookup!$L$36,999))))),"")</f>
        <v/>
      </c>
      <c r="J62" s="41" t="str">
        <f>IF(I62=999,IF(B62=Lookup!$K$37,Lookup!$L$37,IF(B62=Lookup!$K$38,Lookup!$L$38,IF(B62=Lookup!$K$39,Lookup!$L$7,""))),"")</f>
        <v/>
      </c>
      <c r="K62" s="41">
        <f t="shared" si="2"/>
        <v>999</v>
      </c>
      <c r="L62" s="37" t="str">
        <f t="shared" si="5"/>
        <v/>
      </c>
      <c r="M62" s="38">
        <f>'1768'!Z62</f>
        <v>0</v>
      </c>
      <c r="N62" s="37">
        <f t="shared" si="0"/>
        <v>0</v>
      </c>
      <c r="O62" s="37">
        <f t="shared" si="1"/>
        <v>0</v>
      </c>
      <c r="P62" s="37">
        <f t="shared" si="3"/>
        <v>999</v>
      </c>
      <c r="Q62" s="40" t="str">
        <f>IF(P62&lt;=Lookup!$M$7,Lookup!$K$7,IF(P62&lt;=Lookup!$M$8,Lookup!$K$8,IF(P62&lt;=Lookup!$M$9,Lookup!$K$9,IF(P62&lt;=Lookup!$M$10,Lookup!$K$10,IF(P62&lt;=Lookup!$M$11,Lookup!$K$11,"")))))</f>
        <v/>
      </c>
      <c r="R62" s="40" t="str">
        <f>IF(P62&gt;Lookup!$M$11,IF(P62&lt;=Lookup!$M$12,Lookup!$K$12,IF(P62&lt;=Lookup!$M$13,Lookup!$K$13,IF(P62&lt;=Lookup!$M$14,Lookup!$K$14,IF(P62&lt;=Lookup!$M$15,Lookup!$K$15,IF(P62&lt;=Lookup!$M$16,Lookup!$K$16,""))))),"")</f>
        <v/>
      </c>
      <c r="S62" s="40" t="str">
        <f>IF(P62&gt;Lookup!$M$16,IF(P62&lt;=Lookup!$M$17,Lookup!$K$17,IF(P62&lt;=Lookup!$M$18,Lookup!$K$18,IF(P62&lt;=Lookup!$M$19,Lookup!$K$19,IF(P62&lt;=Lookup!$M$20,Lookup!$K$20,IF(P62&lt;=Lookup!$M$21,Lookup!$K$21,""))))),"")</f>
        <v/>
      </c>
      <c r="T62" s="40" t="str">
        <f>IF(P62&gt;Lookup!$M$21,IF(P62&lt;=Lookup!$M$22,Lookup!$K$22,IF(P62&lt;=Lookup!$M$23,Lookup!$K$23,IF(P62&lt;=Lookup!$M$24,Lookup!$K$24,IF(P62&lt;=Lookup!$M$25,Lookup!$K$25,IF(P62&lt;=Lookup!$M$26,Lookup!$K$26,""))))),"")</f>
        <v/>
      </c>
      <c r="U62" s="40" t="str">
        <f>IF(P62&gt;Lookup!$M$26,IF(P62&lt;=Lookup!$M$27,Lookup!$K$27,IF(P62&lt;=Lookup!$M$28,Lookup!$K$28,IF(P62&lt;=Lookup!$M$29,Lookup!$K$29,IF(P62&lt;=Lookup!$M$30,Lookup!$K$30,IF(P62&lt;=Lookup!$M$31,Lookup!$K$31,""))))),"")</f>
        <v/>
      </c>
      <c r="V62" s="40" t="str">
        <f>IF(P62&gt;Lookup!$M$31,IF(P62&lt;=Lookup!$M$32,Lookup!$K$32,IF(P62&lt;=Lookup!$M$33,Lookup!$K$33,IF(P62&lt;=Lookup!$M$34,Lookup!$K$34,IF(P62&lt;=Lookup!$M$35,Lookup!$K$35,IF(P62&lt;=Lookup!$M$36,Lookup!$K$36,""))))),"")</f>
        <v/>
      </c>
      <c r="W62" s="43" t="str">
        <f>IF(P62&gt;Lookup!$M$36,IF(P62&lt;=Lookup!$M$37,Lookup!$K$37,IF(P62&lt;=Lookup!$M$38,Lookup!$K$38,IF(P62&lt;Lookup!$M$39,Lookup!$K$39,IF(P62&lt;Lookup!$M$40,Lookup!$K$40,IF(P62&lt;Lookup!$M$41,Lookup!$K$41,IF(P62&lt;Lookup!$M$42,Lookup!$K$42,IF(P62&lt;Lookup!$M$43,Lookup!$K$43,IF(P62&lt;Lookup!$M$44,Lookup!$K$34,IF(B62=0,"",B62))))))))),"")</f>
        <v/>
      </c>
      <c r="X62" s="42" t="str">
        <f t="shared" si="4"/>
        <v/>
      </c>
    </row>
    <row r="63" spans="1:24" ht="14">
      <c r="A63" s="37">
        <v>53</v>
      </c>
      <c r="B63" s="38">
        <f>'1768'!J63</f>
        <v>0</v>
      </c>
      <c r="C63" s="39">
        <v>999</v>
      </c>
      <c r="D63" s="41" t="str">
        <f>IF(B63=0,"",IF(B63=Lookup!$K$7,Lookup!$L$7,IF(B63=Lookup!$K$8,Lookup!$L$8,IF(B63=Lookup!$K$9,Lookup!$L$9,IF(B63=Lookup!$K$10,Lookup!$L$10,IF(B63=Lookup!$K$11,Lookup!$L$11,999))))))</f>
        <v/>
      </c>
      <c r="E63" s="41" t="str">
        <f>IF(D63=999,IF(B63=Lookup!$K$12,Lookup!$L$12,IF(B63=Lookup!$K$13,Lookup!$L$13,IF(B63=Lookup!$K$14,Lookup!$L$14,IF(B63=Lookup!$K$15,Lookup!$L$15,IF(B63=Lookup!$K$16,Lookup!$L$16,999))))),"")</f>
        <v/>
      </c>
      <c r="F63" s="41" t="str">
        <f>IF(E63=999,IF(B63=Lookup!$K$17,Lookup!$L$17,IF(B63=Lookup!$K$18,Lookup!$L$18,IF(B63=Lookup!$K$19,Lookup!$L$19,IF(B63=Lookup!$K$20,Lookup!$L$20,IF(B63=Lookup!$K$21,Lookup!$L$21,999))))),"")</f>
        <v/>
      </c>
      <c r="G63" s="41" t="str">
        <f>IF(F63=999,IF(B63=Lookup!$K$22,Lookup!$L$22,IF(B63=Lookup!$K$23,Lookup!$L$23,IF(B63=Lookup!$K$24,Lookup!$L$24,IF(B63=Lookup!$K$25,Lookup!$L$25,IF(B63=Lookup!$K$26,Lookup!$L$26,999))))),"")</f>
        <v/>
      </c>
      <c r="H63" s="41" t="str">
        <f>IF(G63=999,IF(B63=Lookup!$K$27,Lookup!$L$27,IF(B63=Lookup!$K$28,Lookup!$L$28,IF(B63=Lookup!$K$29,Lookup!$L$29,IF(B63=Lookup!$K$30,Lookup!$L$30,IF(B63=Lookup!$K$31,Lookup!$L$31,999))))),"")</f>
        <v/>
      </c>
      <c r="I63" s="41" t="str">
        <f>IF(H63=999,IF(B63=Lookup!$K$32,Lookup!$L$32,IF(B63=Lookup!$K$33,Lookup!$L$33,IF(B63=Lookup!$K$34,Lookup!$L$34,IF(B63=Lookup!$K$35,Lookup!$L$35,IF(B63=Lookup!$K$36,Lookup!$L$36,999))))),"")</f>
        <v/>
      </c>
      <c r="J63" s="41" t="str">
        <f>IF(I63=999,IF(B63=Lookup!$K$37,Lookup!$L$37,IF(B63=Lookup!$K$38,Lookup!$L$38,IF(B63=Lookup!$K$39,Lookup!$L$7,""))),"")</f>
        <v/>
      </c>
      <c r="K63" s="41">
        <f t="shared" si="2"/>
        <v>999</v>
      </c>
      <c r="L63" s="37" t="str">
        <f t="shared" si="5"/>
        <v/>
      </c>
      <c r="M63" s="38">
        <f>'1768'!Z63</f>
        <v>0</v>
      </c>
      <c r="N63" s="37">
        <f t="shared" si="0"/>
        <v>0</v>
      </c>
      <c r="O63" s="37">
        <f t="shared" si="1"/>
        <v>0</v>
      </c>
      <c r="P63" s="37">
        <f t="shared" si="3"/>
        <v>999</v>
      </c>
      <c r="Q63" s="40" t="str">
        <f>IF(P63&lt;=Lookup!$M$7,Lookup!$K$7,IF(P63&lt;=Lookup!$M$8,Lookup!$K$8,IF(P63&lt;=Lookup!$M$9,Lookup!$K$9,IF(P63&lt;=Lookup!$M$10,Lookup!$K$10,IF(P63&lt;=Lookup!$M$11,Lookup!$K$11,"")))))</f>
        <v/>
      </c>
      <c r="R63" s="40" t="str">
        <f>IF(P63&gt;Lookup!$M$11,IF(P63&lt;=Lookup!$M$12,Lookup!$K$12,IF(P63&lt;=Lookup!$M$13,Lookup!$K$13,IF(P63&lt;=Lookup!$M$14,Lookup!$K$14,IF(P63&lt;=Lookup!$M$15,Lookup!$K$15,IF(P63&lt;=Lookup!$M$16,Lookup!$K$16,""))))),"")</f>
        <v/>
      </c>
      <c r="S63" s="40" t="str">
        <f>IF(P63&gt;Lookup!$M$16,IF(P63&lt;=Lookup!$M$17,Lookup!$K$17,IF(P63&lt;=Lookup!$M$18,Lookup!$K$18,IF(P63&lt;=Lookup!$M$19,Lookup!$K$19,IF(P63&lt;=Lookup!$M$20,Lookup!$K$20,IF(P63&lt;=Lookup!$M$21,Lookup!$K$21,""))))),"")</f>
        <v/>
      </c>
      <c r="T63" s="40" t="str">
        <f>IF(P63&gt;Lookup!$M$21,IF(P63&lt;=Lookup!$M$22,Lookup!$K$22,IF(P63&lt;=Lookup!$M$23,Lookup!$K$23,IF(P63&lt;=Lookup!$M$24,Lookup!$K$24,IF(P63&lt;=Lookup!$M$25,Lookup!$K$25,IF(P63&lt;=Lookup!$M$26,Lookup!$K$26,""))))),"")</f>
        <v/>
      </c>
      <c r="U63" s="40" t="str">
        <f>IF(P63&gt;Lookup!$M$26,IF(P63&lt;=Lookup!$M$27,Lookup!$K$27,IF(P63&lt;=Lookup!$M$28,Lookup!$K$28,IF(P63&lt;=Lookup!$M$29,Lookup!$K$29,IF(P63&lt;=Lookup!$M$30,Lookup!$K$30,IF(P63&lt;=Lookup!$M$31,Lookup!$K$31,""))))),"")</f>
        <v/>
      </c>
      <c r="V63" s="40" t="str">
        <f>IF(P63&gt;Lookup!$M$31,IF(P63&lt;=Lookup!$M$32,Lookup!$K$32,IF(P63&lt;=Lookup!$M$33,Lookup!$K$33,IF(P63&lt;=Lookup!$M$34,Lookup!$K$34,IF(P63&lt;=Lookup!$M$35,Lookup!$K$35,IF(P63&lt;=Lookup!$M$36,Lookup!$K$36,""))))),"")</f>
        <v/>
      </c>
      <c r="W63" s="43" t="str">
        <f>IF(P63&gt;Lookup!$M$36,IF(P63&lt;=Lookup!$M$37,Lookup!$K$37,IF(P63&lt;=Lookup!$M$38,Lookup!$K$38,IF(P63&lt;Lookup!$M$39,Lookup!$K$39,IF(P63&lt;Lookup!$M$40,Lookup!$K$40,IF(P63&lt;Lookup!$M$41,Lookup!$K$41,IF(P63&lt;Lookup!$M$42,Lookup!$K$42,IF(P63&lt;Lookup!$M$43,Lookup!$K$43,IF(P63&lt;Lookup!$M$44,Lookup!$K$34,IF(B63=0,"",B63))))))))),"")</f>
        <v/>
      </c>
      <c r="X63" s="42" t="str">
        <f t="shared" si="4"/>
        <v/>
      </c>
    </row>
    <row r="64" spans="1:24" ht="14">
      <c r="A64" s="37">
        <v>54</v>
      </c>
      <c r="B64" s="38">
        <f>'1768'!J64</f>
        <v>0</v>
      </c>
      <c r="C64" s="39">
        <v>999</v>
      </c>
      <c r="D64" s="41" t="str">
        <f>IF(B64=0,"",IF(B64=Lookup!$K$7,Lookup!$L$7,IF(B64=Lookup!$K$8,Lookup!$L$8,IF(B64=Lookup!$K$9,Lookup!$L$9,IF(B64=Lookup!$K$10,Lookup!$L$10,IF(B64=Lookup!$K$11,Lookup!$L$11,999))))))</f>
        <v/>
      </c>
      <c r="E64" s="41" t="str">
        <f>IF(D64=999,IF(B64=Lookup!$K$12,Lookup!$L$12,IF(B64=Lookup!$K$13,Lookup!$L$13,IF(B64=Lookup!$K$14,Lookup!$L$14,IF(B64=Lookup!$K$15,Lookup!$L$15,IF(B64=Lookup!$K$16,Lookup!$L$16,999))))),"")</f>
        <v/>
      </c>
      <c r="F64" s="41" t="str">
        <f>IF(E64=999,IF(B64=Lookup!$K$17,Lookup!$L$17,IF(B64=Lookup!$K$18,Lookup!$L$18,IF(B64=Lookup!$K$19,Lookup!$L$19,IF(B64=Lookup!$K$20,Lookup!$L$20,IF(B64=Lookup!$K$21,Lookup!$L$21,999))))),"")</f>
        <v/>
      </c>
      <c r="G64" s="41" t="str">
        <f>IF(F64=999,IF(B64=Lookup!$K$22,Lookup!$L$22,IF(B64=Lookup!$K$23,Lookup!$L$23,IF(B64=Lookup!$K$24,Lookup!$L$24,IF(B64=Lookup!$K$25,Lookup!$L$25,IF(B64=Lookup!$K$26,Lookup!$L$26,999))))),"")</f>
        <v/>
      </c>
      <c r="H64" s="41" t="str">
        <f>IF(G64=999,IF(B64=Lookup!$K$27,Lookup!$L$27,IF(B64=Lookup!$K$28,Lookup!$L$28,IF(B64=Lookup!$K$29,Lookup!$L$29,IF(B64=Lookup!$K$30,Lookup!$L$30,IF(B64=Lookup!$K$31,Lookup!$L$31,999))))),"")</f>
        <v/>
      </c>
      <c r="I64" s="41" t="str">
        <f>IF(H64=999,IF(B64=Lookup!$K$32,Lookup!$L$32,IF(B64=Lookup!$K$33,Lookup!$L$33,IF(B64=Lookup!$K$34,Lookup!$L$34,IF(B64=Lookup!$K$35,Lookup!$L$35,IF(B64=Lookup!$K$36,Lookup!$L$36,999))))),"")</f>
        <v/>
      </c>
      <c r="J64" s="41" t="str">
        <f>IF(I64=999,IF(B64=Lookup!$K$37,Lookup!$L$37,IF(B64=Lookup!$K$38,Lookup!$L$38,IF(B64=Lookup!$K$39,Lookup!$L$7,""))),"")</f>
        <v/>
      </c>
      <c r="K64" s="41">
        <f t="shared" si="2"/>
        <v>999</v>
      </c>
      <c r="L64" s="37" t="str">
        <f t="shared" si="5"/>
        <v/>
      </c>
      <c r="M64" s="38">
        <f>'1768'!Z64</f>
        <v>0</v>
      </c>
      <c r="N64" s="37">
        <f t="shared" si="0"/>
        <v>0</v>
      </c>
      <c r="O64" s="37">
        <f t="shared" si="1"/>
        <v>0</v>
      </c>
      <c r="P64" s="37">
        <f t="shared" si="3"/>
        <v>999</v>
      </c>
      <c r="Q64" s="40" t="str">
        <f>IF(P64&lt;=Lookup!$M$7,Lookup!$K$7,IF(P64&lt;=Lookup!$M$8,Lookup!$K$8,IF(P64&lt;=Lookup!$M$9,Lookup!$K$9,IF(P64&lt;=Lookup!$M$10,Lookup!$K$10,IF(P64&lt;=Lookup!$M$11,Lookup!$K$11,"")))))</f>
        <v/>
      </c>
      <c r="R64" s="40" t="str">
        <f>IF(P64&gt;Lookup!$M$11,IF(P64&lt;=Lookup!$M$12,Lookup!$K$12,IF(P64&lt;=Lookup!$M$13,Lookup!$K$13,IF(P64&lt;=Lookup!$M$14,Lookup!$K$14,IF(P64&lt;=Lookup!$M$15,Lookup!$K$15,IF(P64&lt;=Lookup!$M$16,Lookup!$K$16,""))))),"")</f>
        <v/>
      </c>
      <c r="S64" s="40" t="str">
        <f>IF(P64&gt;Lookup!$M$16,IF(P64&lt;=Lookup!$M$17,Lookup!$K$17,IF(P64&lt;=Lookup!$M$18,Lookup!$K$18,IF(P64&lt;=Lookup!$M$19,Lookup!$K$19,IF(P64&lt;=Lookup!$M$20,Lookup!$K$20,IF(P64&lt;=Lookup!$M$21,Lookup!$K$21,""))))),"")</f>
        <v/>
      </c>
      <c r="T64" s="40" t="str">
        <f>IF(P64&gt;Lookup!$M$21,IF(P64&lt;=Lookup!$M$22,Lookup!$K$22,IF(P64&lt;=Lookup!$M$23,Lookup!$K$23,IF(P64&lt;=Lookup!$M$24,Lookup!$K$24,IF(P64&lt;=Lookup!$M$25,Lookup!$K$25,IF(P64&lt;=Lookup!$M$26,Lookup!$K$26,""))))),"")</f>
        <v/>
      </c>
      <c r="U64" s="40" t="str">
        <f>IF(P64&gt;Lookup!$M$26,IF(P64&lt;=Lookup!$M$27,Lookup!$K$27,IF(P64&lt;=Lookup!$M$28,Lookup!$K$28,IF(P64&lt;=Lookup!$M$29,Lookup!$K$29,IF(P64&lt;=Lookup!$M$30,Lookup!$K$30,IF(P64&lt;=Lookup!$M$31,Lookup!$K$31,""))))),"")</f>
        <v/>
      </c>
      <c r="V64" s="40" t="str">
        <f>IF(P64&gt;Lookup!$M$31,IF(P64&lt;=Lookup!$M$32,Lookup!$K$32,IF(P64&lt;=Lookup!$M$33,Lookup!$K$33,IF(P64&lt;=Lookup!$M$34,Lookup!$K$34,IF(P64&lt;=Lookup!$M$35,Lookup!$K$35,IF(P64&lt;=Lookup!$M$36,Lookup!$K$36,""))))),"")</f>
        <v/>
      </c>
      <c r="W64" s="43" t="str">
        <f>IF(P64&gt;Lookup!$M$36,IF(P64&lt;=Lookup!$M$37,Lookup!$K$37,IF(P64&lt;=Lookup!$M$38,Lookup!$K$38,IF(P64&lt;Lookup!$M$39,Lookup!$K$39,IF(P64&lt;Lookup!$M$40,Lookup!$K$40,IF(P64&lt;Lookup!$M$41,Lookup!$K$41,IF(P64&lt;Lookup!$M$42,Lookup!$K$42,IF(P64&lt;Lookup!$M$43,Lookup!$K$43,IF(P64&lt;Lookup!$M$44,Lookup!$K$34,IF(B64=0,"",B64))))))))),"")</f>
        <v/>
      </c>
      <c r="X64" s="42" t="str">
        <f t="shared" si="4"/>
        <v/>
      </c>
    </row>
    <row r="65" spans="1:24" ht="14">
      <c r="A65" s="37">
        <v>55</v>
      </c>
      <c r="B65" s="38">
        <f>'1768'!J65</f>
        <v>0</v>
      </c>
      <c r="C65" s="39">
        <v>999</v>
      </c>
      <c r="D65" s="41" t="str">
        <f>IF(B65=0,"",IF(B65=Lookup!$K$7,Lookup!$L$7,IF(B65=Lookup!$K$8,Lookup!$L$8,IF(B65=Lookup!$K$9,Lookup!$L$9,IF(B65=Lookup!$K$10,Lookup!$L$10,IF(B65=Lookup!$K$11,Lookup!$L$11,999))))))</f>
        <v/>
      </c>
      <c r="E65" s="41" t="str">
        <f>IF(D65=999,IF(B65=Lookup!$K$12,Lookup!$L$12,IF(B65=Lookup!$K$13,Lookup!$L$13,IF(B65=Lookup!$K$14,Lookup!$L$14,IF(B65=Lookup!$K$15,Lookup!$L$15,IF(B65=Lookup!$K$16,Lookup!$L$16,999))))),"")</f>
        <v/>
      </c>
      <c r="F65" s="41" t="str">
        <f>IF(E65=999,IF(B65=Lookup!$K$17,Lookup!$L$17,IF(B65=Lookup!$K$18,Lookup!$L$18,IF(B65=Lookup!$K$19,Lookup!$L$19,IF(B65=Lookup!$K$20,Lookup!$L$20,IF(B65=Lookup!$K$21,Lookup!$L$21,999))))),"")</f>
        <v/>
      </c>
      <c r="G65" s="41" t="str">
        <f>IF(F65=999,IF(B65=Lookup!$K$22,Lookup!$L$22,IF(B65=Lookup!$K$23,Lookup!$L$23,IF(B65=Lookup!$K$24,Lookup!$L$24,IF(B65=Lookup!$K$25,Lookup!$L$25,IF(B65=Lookup!$K$26,Lookup!$L$26,999))))),"")</f>
        <v/>
      </c>
      <c r="H65" s="41" t="str">
        <f>IF(G65=999,IF(B65=Lookup!$K$27,Lookup!$L$27,IF(B65=Lookup!$K$28,Lookup!$L$28,IF(B65=Lookup!$K$29,Lookup!$L$29,IF(B65=Lookup!$K$30,Lookup!$L$30,IF(B65=Lookup!$K$31,Lookup!$L$31,999))))),"")</f>
        <v/>
      </c>
      <c r="I65" s="41" t="str">
        <f>IF(H65=999,IF(B65=Lookup!$K$32,Lookup!$L$32,IF(B65=Lookup!$K$33,Lookup!$L$33,IF(B65=Lookup!$K$34,Lookup!$L$34,IF(B65=Lookup!$K$35,Lookup!$L$35,IF(B65=Lookup!$K$36,Lookup!$L$36,999))))),"")</f>
        <v/>
      </c>
      <c r="J65" s="41" t="str">
        <f>IF(I65=999,IF(B65=Lookup!$K$37,Lookup!$L$37,IF(B65=Lookup!$K$38,Lookup!$L$38,IF(B65=Lookup!$K$39,Lookup!$L$7,""))),"")</f>
        <v/>
      </c>
      <c r="K65" s="41">
        <f t="shared" si="2"/>
        <v>999</v>
      </c>
      <c r="L65" s="37" t="str">
        <f t="shared" si="5"/>
        <v/>
      </c>
      <c r="M65" s="38">
        <f>'1768'!Z65</f>
        <v>0</v>
      </c>
      <c r="N65" s="37">
        <f t="shared" si="0"/>
        <v>0</v>
      </c>
      <c r="O65" s="37">
        <f t="shared" si="1"/>
        <v>0</v>
      </c>
      <c r="P65" s="37">
        <f t="shared" si="3"/>
        <v>999</v>
      </c>
      <c r="Q65" s="40" t="str">
        <f>IF(P65&lt;=Lookup!$M$7,Lookup!$K$7,IF(P65&lt;=Lookup!$M$8,Lookup!$K$8,IF(P65&lt;=Lookup!$M$9,Lookup!$K$9,IF(P65&lt;=Lookup!$M$10,Lookup!$K$10,IF(P65&lt;=Lookup!$M$11,Lookup!$K$11,"")))))</f>
        <v/>
      </c>
      <c r="R65" s="40" t="str">
        <f>IF(P65&gt;Lookup!$M$11,IF(P65&lt;=Lookup!$M$12,Lookup!$K$12,IF(P65&lt;=Lookup!$M$13,Lookup!$K$13,IF(P65&lt;=Lookup!$M$14,Lookup!$K$14,IF(P65&lt;=Lookup!$M$15,Lookup!$K$15,IF(P65&lt;=Lookup!$M$16,Lookup!$K$16,""))))),"")</f>
        <v/>
      </c>
      <c r="S65" s="40" t="str">
        <f>IF(P65&gt;Lookup!$M$16,IF(P65&lt;=Lookup!$M$17,Lookup!$K$17,IF(P65&lt;=Lookup!$M$18,Lookup!$K$18,IF(P65&lt;=Lookup!$M$19,Lookup!$K$19,IF(P65&lt;=Lookup!$M$20,Lookup!$K$20,IF(P65&lt;=Lookup!$M$21,Lookup!$K$21,""))))),"")</f>
        <v/>
      </c>
      <c r="T65" s="40" t="str">
        <f>IF(P65&gt;Lookup!$M$21,IF(P65&lt;=Lookup!$M$22,Lookup!$K$22,IF(P65&lt;=Lookup!$M$23,Lookup!$K$23,IF(P65&lt;=Lookup!$M$24,Lookup!$K$24,IF(P65&lt;=Lookup!$M$25,Lookup!$K$25,IF(P65&lt;=Lookup!$M$26,Lookup!$K$26,""))))),"")</f>
        <v/>
      </c>
      <c r="U65" s="40" t="str">
        <f>IF(P65&gt;Lookup!$M$26,IF(P65&lt;=Lookup!$M$27,Lookup!$K$27,IF(P65&lt;=Lookup!$M$28,Lookup!$K$28,IF(P65&lt;=Lookup!$M$29,Lookup!$K$29,IF(P65&lt;=Lookup!$M$30,Lookup!$K$30,IF(P65&lt;=Lookup!$M$31,Lookup!$K$31,""))))),"")</f>
        <v/>
      </c>
      <c r="V65" s="40" t="str">
        <f>IF(P65&gt;Lookup!$M$31,IF(P65&lt;=Lookup!$M$32,Lookup!$K$32,IF(P65&lt;=Lookup!$M$33,Lookup!$K$33,IF(P65&lt;=Lookup!$M$34,Lookup!$K$34,IF(P65&lt;=Lookup!$M$35,Lookup!$K$35,IF(P65&lt;=Lookup!$M$36,Lookup!$K$36,""))))),"")</f>
        <v/>
      </c>
      <c r="W65" s="43" t="str">
        <f>IF(P65&gt;Lookup!$M$36,IF(P65&lt;=Lookup!$M$37,Lookup!$K$37,IF(P65&lt;=Lookup!$M$38,Lookup!$K$38,IF(P65&lt;Lookup!$M$39,Lookup!$K$39,IF(P65&lt;Lookup!$M$40,Lookup!$K$40,IF(P65&lt;Lookup!$M$41,Lookup!$K$41,IF(P65&lt;Lookup!$M$42,Lookup!$K$42,IF(P65&lt;Lookup!$M$43,Lookup!$K$43,IF(P65&lt;Lookup!$M$44,Lookup!$K$34,IF(B65=0,"",B65))))))))),"")</f>
        <v/>
      </c>
      <c r="X65" s="42" t="str">
        <f t="shared" si="4"/>
        <v/>
      </c>
    </row>
    <row r="66" spans="1:24" ht="14">
      <c r="A66" s="37">
        <v>56</v>
      </c>
      <c r="B66" s="38">
        <f>'1768'!J66</f>
        <v>0</v>
      </c>
      <c r="C66" s="39">
        <v>999</v>
      </c>
      <c r="D66" s="41" t="str">
        <f>IF(B66=0,"",IF(B66=Lookup!$K$7,Lookup!$L$7,IF(B66=Lookup!$K$8,Lookup!$L$8,IF(B66=Lookup!$K$9,Lookup!$L$9,IF(B66=Lookup!$K$10,Lookup!$L$10,IF(B66=Lookup!$K$11,Lookup!$L$11,999))))))</f>
        <v/>
      </c>
      <c r="E66" s="41" t="str">
        <f>IF(D66=999,IF(B66=Lookup!$K$12,Lookup!$L$12,IF(B66=Lookup!$K$13,Lookup!$L$13,IF(B66=Lookup!$K$14,Lookup!$L$14,IF(B66=Lookup!$K$15,Lookup!$L$15,IF(B66=Lookup!$K$16,Lookup!$L$16,999))))),"")</f>
        <v/>
      </c>
      <c r="F66" s="41" t="str">
        <f>IF(E66=999,IF(B66=Lookup!$K$17,Lookup!$L$17,IF(B66=Lookup!$K$18,Lookup!$L$18,IF(B66=Lookup!$K$19,Lookup!$L$19,IF(B66=Lookup!$K$20,Lookup!$L$20,IF(B66=Lookup!$K$21,Lookup!$L$21,999))))),"")</f>
        <v/>
      </c>
      <c r="G66" s="41" t="str">
        <f>IF(F66=999,IF(B66=Lookup!$K$22,Lookup!$L$22,IF(B66=Lookup!$K$23,Lookup!$L$23,IF(B66=Lookup!$K$24,Lookup!$L$24,IF(B66=Lookup!$K$25,Lookup!$L$25,IF(B66=Lookup!$K$26,Lookup!$L$26,999))))),"")</f>
        <v/>
      </c>
      <c r="H66" s="41" t="str">
        <f>IF(G66=999,IF(B66=Lookup!$K$27,Lookup!$L$27,IF(B66=Lookup!$K$28,Lookup!$L$28,IF(B66=Lookup!$K$29,Lookup!$L$29,IF(B66=Lookup!$K$30,Lookup!$L$30,IF(B66=Lookup!$K$31,Lookup!$L$31,999))))),"")</f>
        <v/>
      </c>
      <c r="I66" s="41" t="str">
        <f>IF(H66=999,IF(B66=Lookup!$K$32,Lookup!$L$32,IF(B66=Lookup!$K$33,Lookup!$L$33,IF(B66=Lookup!$K$34,Lookup!$L$34,IF(B66=Lookup!$K$35,Lookup!$L$35,IF(B66=Lookup!$K$36,Lookup!$L$36,999))))),"")</f>
        <v/>
      </c>
      <c r="J66" s="41" t="str">
        <f>IF(I66=999,IF(B66=Lookup!$K$37,Lookup!$L$37,IF(B66=Lookup!$K$38,Lookup!$L$38,IF(B66=Lookup!$K$39,Lookup!$L$7,""))),"")</f>
        <v/>
      </c>
      <c r="K66" s="41">
        <f t="shared" si="2"/>
        <v>999</v>
      </c>
      <c r="L66" s="37" t="str">
        <f t="shared" si="5"/>
        <v/>
      </c>
      <c r="M66" s="38">
        <f>'1768'!Z66</f>
        <v>0</v>
      </c>
      <c r="N66" s="37">
        <f t="shared" si="0"/>
        <v>0</v>
      </c>
      <c r="O66" s="37">
        <f t="shared" si="1"/>
        <v>0</v>
      </c>
      <c r="P66" s="37">
        <f t="shared" si="3"/>
        <v>999</v>
      </c>
      <c r="Q66" s="40" t="str">
        <f>IF(P66&lt;=Lookup!$M$7,Lookup!$K$7,IF(P66&lt;=Lookup!$M$8,Lookup!$K$8,IF(P66&lt;=Lookup!$M$9,Lookup!$K$9,IF(P66&lt;=Lookup!$M$10,Lookup!$K$10,IF(P66&lt;=Lookup!$M$11,Lookup!$K$11,"")))))</f>
        <v/>
      </c>
      <c r="R66" s="40" t="str">
        <f>IF(P66&gt;Lookup!$M$11,IF(P66&lt;=Lookup!$M$12,Lookup!$K$12,IF(P66&lt;=Lookup!$M$13,Lookup!$K$13,IF(P66&lt;=Lookup!$M$14,Lookup!$K$14,IF(P66&lt;=Lookup!$M$15,Lookup!$K$15,IF(P66&lt;=Lookup!$M$16,Lookup!$K$16,""))))),"")</f>
        <v/>
      </c>
      <c r="S66" s="40" t="str">
        <f>IF(P66&gt;Lookup!$M$16,IF(P66&lt;=Lookup!$M$17,Lookup!$K$17,IF(P66&lt;=Lookup!$M$18,Lookup!$K$18,IF(P66&lt;=Lookup!$M$19,Lookup!$K$19,IF(P66&lt;=Lookup!$M$20,Lookup!$K$20,IF(P66&lt;=Lookup!$M$21,Lookup!$K$21,""))))),"")</f>
        <v/>
      </c>
      <c r="T66" s="40" t="str">
        <f>IF(P66&gt;Lookup!$M$21,IF(P66&lt;=Lookup!$M$22,Lookup!$K$22,IF(P66&lt;=Lookup!$M$23,Lookup!$K$23,IF(P66&lt;=Lookup!$M$24,Lookup!$K$24,IF(P66&lt;=Lookup!$M$25,Lookup!$K$25,IF(P66&lt;=Lookup!$M$26,Lookup!$K$26,""))))),"")</f>
        <v/>
      </c>
      <c r="U66" s="40" t="str">
        <f>IF(P66&gt;Lookup!$M$26,IF(P66&lt;=Lookup!$M$27,Lookup!$K$27,IF(P66&lt;=Lookup!$M$28,Lookup!$K$28,IF(P66&lt;=Lookup!$M$29,Lookup!$K$29,IF(P66&lt;=Lookup!$M$30,Lookup!$K$30,IF(P66&lt;=Lookup!$M$31,Lookup!$K$31,""))))),"")</f>
        <v/>
      </c>
      <c r="V66" s="40" t="str">
        <f>IF(P66&gt;Lookup!$M$31,IF(P66&lt;=Lookup!$M$32,Lookup!$K$32,IF(P66&lt;=Lookup!$M$33,Lookup!$K$33,IF(P66&lt;=Lookup!$M$34,Lookup!$K$34,IF(P66&lt;=Lookup!$M$35,Lookup!$K$35,IF(P66&lt;=Lookup!$M$36,Lookup!$K$36,""))))),"")</f>
        <v/>
      </c>
      <c r="W66" s="43" t="str">
        <f>IF(P66&gt;Lookup!$M$36,IF(P66&lt;=Lookup!$M$37,Lookup!$K$37,IF(P66&lt;=Lookup!$M$38,Lookup!$K$38,IF(P66&lt;Lookup!$M$39,Lookup!$K$39,IF(P66&lt;Lookup!$M$40,Lookup!$K$40,IF(P66&lt;Lookup!$M$41,Lookup!$K$41,IF(P66&lt;Lookup!$M$42,Lookup!$K$42,IF(P66&lt;Lookup!$M$43,Lookup!$K$43,IF(P66&lt;Lookup!$M$44,Lookup!$K$34,IF(B66=0,"",B66))))))))),"")</f>
        <v/>
      </c>
      <c r="X66" s="42" t="str">
        <f t="shared" si="4"/>
        <v/>
      </c>
    </row>
    <row r="67" spans="1:24" ht="14">
      <c r="A67" s="37">
        <v>57</v>
      </c>
      <c r="B67" s="38">
        <f>'1768'!J67</f>
        <v>0</v>
      </c>
      <c r="C67" s="39">
        <v>999</v>
      </c>
      <c r="D67" s="41" t="str">
        <f>IF(B67=0,"",IF(B67=Lookup!$K$7,Lookup!$L$7,IF(B67=Lookup!$K$8,Lookup!$L$8,IF(B67=Lookup!$K$9,Lookup!$L$9,IF(B67=Lookup!$K$10,Lookup!$L$10,IF(B67=Lookup!$K$11,Lookup!$L$11,999))))))</f>
        <v/>
      </c>
      <c r="E67" s="41" t="str">
        <f>IF(D67=999,IF(B67=Lookup!$K$12,Lookup!$L$12,IF(B67=Lookup!$K$13,Lookup!$L$13,IF(B67=Lookup!$K$14,Lookup!$L$14,IF(B67=Lookup!$K$15,Lookup!$L$15,IF(B67=Lookup!$K$16,Lookup!$L$16,999))))),"")</f>
        <v/>
      </c>
      <c r="F67" s="41" t="str">
        <f>IF(E67=999,IF(B67=Lookup!$K$17,Lookup!$L$17,IF(B67=Lookup!$K$18,Lookup!$L$18,IF(B67=Lookup!$K$19,Lookup!$L$19,IF(B67=Lookup!$K$20,Lookup!$L$20,IF(B67=Lookup!$K$21,Lookup!$L$21,999))))),"")</f>
        <v/>
      </c>
      <c r="G67" s="41" t="str">
        <f>IF(F67=999,IF(B67=Lookup!$K$22,Lookup!$L$22,IF(B67=Lookup!$K$23,Lookup!$L$23,IF(B67=Lookup!$K$24,Lookup!$L$24,IF(B67=Lookup!$K$25,Lookup!$L$25,IF(B67=Lookup!$K$26,Lookup!$L$26,999))))),"")</f>
        <v/>
      </c>
      <c r="H67" s="41" t="str">
        <f>IF(G67=999,IF(B67=Lookup!$K$27,Lookup!$L$27,IF(B67=Lookup!$K$28,Lookup!$L$28,IF(B67=Lookup!$K$29,Lookup!$L$29,IF(B67=Lookup!$K$30,Lookup!$L$30,IF(B67=Lookup!$K$31,Lookup!$L$31,999))))),"")</f>
        <v/>
      </c>
      <c r="I67" s="41" t="str">
        <f>IF(H67=999,IF(B67=Lookup!$K$32,Lookup!$L$32,IF(B67=Lookup!$K$33,Lookup!$L$33,IF(B67=Lookup!$K$34,Lookup!$L$34,IF(B67=Lookup!$K$35,Lookup!$L$35,IF(B67=Lookup!$K$36,Lookup!$L$36,999))))),"")</f>
        <v/>
      </c>
      <c r="J67" s="41" t="str">
        <f>IF(I67=999,IF(B67=Lookup!$K$37,Lookup!$L$37,IF(B67=Lookup!$K$38,Lookup!$L$38,IF(B67=Lookup!$K$39,Lookup!$L$7,""))),"")</f>
        <v/>
      </c>
      <c r="K67" s="41">
        <f t="shared" si="2"/>
        <v>999</v>
      </c>
      <c r="L67" s="37" t="str">
        <f t="shared" si="5"/>
        <v/>
      </c>
      <c r="M67" s="38">
        <f>'1768'!Z67</f>
        <v>0</v>
      </c>
      <c r="N67" s="37">
        <f t="shared" si="0"/>
        <v>0</v>
      </c>
      <c r="O67" s="37">
        <f t="shared" si="1"/>
        <v>0</v>
      </c>
      <c r="P67" s="37">
        <f t="shared" si="3"/>
        <v>999</v>
      </c>
      <c r="Q67" s="40" t="str">
        <f>IF(P67&lt;=Lookup!$M$7,Lookup!$K$7,IF(P67&lt;=Lookup!$M$8,Lookup!$K$8,IF(P67&lt;=Lookup!$M$9,Lookup!$K$9,IF(P67&lt;=Lookup!$M$10,Lookup!$K$10,IF(P67&lt;=Lookup!$M$11,Lookup!$K$11,"")))))</f>
        <v/>
      </c>
      <c r="R67" s="40" t="str">
        <f>IF(P67&gt;Lookup!$M$11,IF(P67&lt;=Lookup!$M$12,Lookup!$K$12,IF(P67&lt;=Lookup!$M$13,Lookup!$K$13,IF(P67&lt;=Lookup!$M$14,Lookup!$K$14,IF(P67&lt;=Lookup!$M$15,Lookup!$K$15,IF(P67&lt;=Lookup!$M$16,Lookup!$K$16,""))))),"")</f>
        <v/>
      </c>
      <c r="S67" s="40" t="str">
        <f>IF(P67&gt;Lookup!$M$16,IF(P67&lt;=Lookup!$M$17,Lookup!$K$17,IF(P67&lt;=Lookup!$M$18,Lookup!$K$18,IF(P67&lt;=Lookup!$M$19,Lookup!$K$19,IF(P67&lt;=Lookup!$M$20,Lookup!$K$20,IF(P67&lt;=Lookup!$M$21,Lookup!$K$21,""))))),"")</f>
        <v/>
      </c>
      <c r="T67" s="40" t="str">
        <f>IF(P67&gt;Lookup!$M$21,IF(P67&lt;=Lookup!$M$22,Lookup!$K$22,IF(P67&lt;=Lookup!$M$23,Lookup!$K$23,IF(P67&lt;=Lookup!$M$24,Lookup!$K$24,IF(P67&lt;=Lookup!$M$25,Lookup!$K$25,IF(P67&lt;=Lookup!$M$26,Lookup!$K$26,""))))),"")</f>
        <v/>
      </c>
      <c r="U67" s="40" t="str">
        <f>IF(P67&gt;Lookup!$M$26,IF(P67&lt;=Lookup!$M$27,Lookup!$K$27,IF(P67&lt;=Lookup!$M$28,Lookup!$K$28,IF(P67&lt;=Lookup!$M$29,Lookup!$K$29,IF(P67&lt;=Lookup!$M$30,Lookup!$K$30,IF(P67&lt;=Lookup!$M$31,Lookup!$K$31,""))))),"")</f>
        <v/>
      </c>
      <c r="V67" s="40" t="str">
        <f>IF(P67&gt;Lookup!$M$31,IF(P67&lt;=Lookup!$M$32,Lookup!$K$32,IF(P67&lt;=Lookup!$M$33,Lookup!$K$33,IF(P67&lt;=Lookup!$M$34,Lookup!$K$34,IF(P67&lt;=Lookup!$M$35,Lookup!$K$35,IF(P67&lt;=Lookup!$M$36,Lookup!$K$36,""))))),"")</f>
        <v/>
      </c>
      <c r="W67" s="43" t="str">
        <f>IF(P67&gt;Lookup!$M$36,IF(P67&lt;=Lookup!$M$37,Lookup!$K$37,IF(P67&lt;=Lookup!$M$38,Lookup!$K$38,IF(P67&lt;Lookup!$M$39,Lookup!$K$39,IF(P67&lt;Lookup!$M$40,Lookup!$K$40,IF(P67&lt;Lookup!$M$41,Lookup!$K$41,IF(P67&lt;Lookup!$M$42,Lookup!$K$42,IF(P67&lt;Lookup!$M$43,Lookup!$K$43,IF(P67&lt;Lookup!$M$44,Lookup!$K$34,IF(B67=0,"",B67))))))))),"")</f>
        <v/>
      </c>
      <c r="X67" s="42" t="str">
        <f t="shared" si="4"/>
        <v/>
      </c>
    </row>
    <row r="68" spans="1:24" ht="14">
      <c r="A68" s="37">
        <v>58</v>
      </c>
      <c r="B68" s="38">
        <f>'1768'!J68</f>
        <v>0</v>
      </c>
      <c r="C68" s="39">
        <v>999</v>
      </c>
      <c r="D68" s="41" t="str">
        <f>IF(B68=0,"",IF(B68=Lookup!$K$7,Lookup!$L$7,IF(B68=Lookup!$K$8,Lookup!$L$8,IF(B68=Lookup!$K$9,Lookup!$L$9,IF(B68=Lookup!$K$10,Lookup!$L$10,IF(B68=Lookup!$K$11,Lookup!$L$11,999))))))</f>
        <v/>
      </c>
      <c r="E68" s="41" t="str">
        <f>IF(D68=999,IF(B68=Lookup!$K$12,Lookup!$L$12,IF(B68=Lookup!$K$13,Lookup!$L$13,IF(B68=Lookup!$K$14,Lookup!$L$14,IF(B68=Lookup!$K$15,Lookup!$L$15,IF(B68=Lookup!$K$16,Lookup!$L$16,999))))),"")</f>
        <v/>
      </c>
      <c r="F68" s="41" t="str">
        <f>IF(E68=999,IF(B68=Lookup!$K$17,Lookup!$L$17,IF(B68=Lookup!$K$18,Lookup!$L$18,IF(B68=Lookup!$K$19,Lookup!$L$19,IF(B68=Lookup!$K$20,Lookup!$L$20,IF(B68=Lookup!$K$21,Lookup!$L$21,999))))),"")</f>
        <v/>
      </c>
      <c r="G68" s="41" t="str">
        <f>IF(F68=999,IF(B68=Lookup!$K$22,Lookup!$L$22,IF(B68=Lookup!$K$23,Lookup!$L$23,IF(B68=Lookup!$K$24,Lookup!$L$24,IF(B68=Lookup!$K$25,Lookup!$L$25,IF(B68=Lookup!$K$26,Lookup!$L$26,999))))),"")</f>
        <v/>
      </c>
      <c r="H68" s="41" t="str">
        <f>IF(G68=999,IF(B68=Lookup!$K$27,Lookup!$L$27,IF(B68=Lookup!$K$28,Lookup!$L$28,IF(B68=Lookup!$K$29,Lookup!$L$29,IF(B68=Lookup!$K$30,Lookup!$L$30,IF(B68=Lookup!$K$31,Lookup!$L$31,999))))),"")</f>
        <v/>
      </c>
      <c r="I68" s="41" t="str">
        <f>IF(H68=999,IF(B68=Lookup!$K$32,Lookup!$L$32,IF(B68=Lookup!$K$33,Lookup!$L$33,IF(B68=Lookup!$K$34,Lookup!$L$34,IF(B68=Lookup!$K$35,Lookup!$L$35,IF(B68=Lookup!$K$36,Lookup!$L$36,999))))),"")</f>
        <v/>
      </c>
      <c r="J68" s="41" t="str">
        <f>IF(I68=999,IF(B68=Lookup!$K$37,Lookup!$L$37,IF(B68=Lookup!$K$38,Lookup!$L$38,IF(B68=Lookup!$K$39,Lookup!$L$7,""))),"")</f>
        <v/>
      </c>
      <c r="K68" s="41">
        <f t="shared" si="2"/>
        <v>999</v>
      </c>
      <c r="L68" s="37" t="str">
        <f t="shared" si="5"/>
        <v/>
      </c>
      <c r="M68" s="38">
        <f>'1768'!Z68</f>
        <v>0</v>
      </c>
      <c r="N68" s="37">
        <f t="shared" si="0"/>
        <v>0</v>
      </c>
      <c r="O68" s="37">
        <f t="shared" si="1"/>
        <v>0</v>
      </c>
      <c r="P68" s="37">
        <f t="shared" si="3"/>
        <v>999</v>
      </c>
      <c r="Q68" s="40" t="str">
        <f>IF(P68&lt;=Lookup!$M$7,Lookup!$K$7,IF(P68&lt;=Lookup!$M$8,Lookup!$K$8,IF(P68&lt;=Lookup!$M$9,Lookup!$K$9,IF(P68&lt;=Lookup!$M$10,Lookup!$K$10,IF(P68&lt;=Lookup!$M$11,Lookup!$K$11,"")))))</f>
        <v/>
      </c>
      <c r="R68" s="40" t="str">
        <f>IF(P68&gt;Lookup!$M$11,IF(P68&lt;=Lookup!$M$12,Lookup!$K$12,IF(P68&lt;=Lookup!$M$13,Lookup!$K$13,IF(P68&lt;=Lookup!$M$14,Lookup!$K$14,IF(P68&lt;=Lookup!$M$15,Lookup!$K$15,IF(P68&lt;=Lookup!$M$16,Lookup!$K$16,""))))),"")</f>
        <v/>
      </c>
      <c r="S68" s="40" t="str">
        <f>IF(P68&gt;Lookup!$M$16,IF(P68&lt;=Lookup!$M$17,Lookup!$K$17,IF(P68&lt;=Lookup!$M$18,Lookup!$K$18,IF(P68&lt;=Lookup!$M$19,Lookup!$K$19,IF(P68&lt;=Lookup!$M$20,Lookup!$K$20,IF(P68&lt;=Lookup!$M$21,Lookup!$K$21,""))))),"")</f>
        <v/>
      </c>
      <c r="T68" s="40" t="str">
        <f>IF(P68&gt;Lookup!$M$21,IF(P68&lt;=Lookup!$M$22,Lookup!$K$22,IF(P68&lt;=Lookup!$M$23,Lookup!$K$23,IF(P68&lt;=Lookup!$M$24,Lookup!$K$24,IF(P68&lt;=Lookup!$M$25,Lookup!$K$25,IF(P68&lt;=Lookup!$M$26,Lookup!$K$26,""))))),"")</f>
        <v/>
      </c>
      <c r="U68" s="40" t="str">
        <f>IF(P68&gt;Lookup!$M$26,IF(P68&lt;=Lookup!$M$27,Lookup!$K$27,IF(P68&lt;=Lookup!$M$28,Lookup!$K$28,IF(P68&lt;=Lookup!$M$29,Lookup!$K$29,IF(P68&lt;=Lookup!$M$30,Lookup!$K$30,IF(P68&lt;=Lookup!$M$31,Lookup!$K$31,""))))),"")</f>
        <v/>
      </c>
      <c r="V68" s="40" t="str">
        <f>IF(P68&gt;Lookup!$M$31,IF(P68&lt;=Lookup!$M$32,Lookup!$K$32,IF(P68&lt;=Lookup!$M$33,Lookup!$K$33,IF(P68&lt;=Lookup!$M$34,Lookup!$K$34,IF(P68&lt;=Lookup!$M$35,Lookup!$K$35,IF(P68&lt;=Lookup!$M$36,Lookup!$K$36,""))))),"")</f>
        <v/>
      </c>
      <c r="W68" s="43" t="str">
        <f>IF(P68&gt;Lookup!$M$36,IF(P68&lt;=Lookup!$M$37,Lookup!$K$37,IF(P68&lt;=Lookup!$M$38,Lookup!$K$38,IF(P68&lt;Lookup!$M$39,Lookup!$K$39,IF(P68&lt;Lookup!$M$40,Lookup!$K$40,IF(P68&lt;Lookup!$M$41,Lookup!$K$41,IF(P68&lt;Lookup!$M$42,Lookup!$K$42,IF(P68&lt;Lookup!$M$43,Lookup!$K$43,IF(P68&lt;Lookup!$M$44,Lookup!$K$34,IF(B68=0,"",B68))))))))),"")</f>
        <v/>
      </c>
      <c r="X68" s="42" t="str">
        <f t="shared" si="4"/>
        <v/>
      </c>
    </row>
    <row r="69" spans="1:24" ht="14">
      <c r="A69" s="37">
        <v>59</v>
      </c>
      <c r="B69" s="38">
        <f>'1768'!J69</f>
        <v>0</v>
      </c>
      <c r="C69" s="39">
        <v>999</v>
      </c>
      <c r="D69" s="41" t="str">
        <f>IF(B69=0,"",IF(B69=Lookup!$K$7,Lookup!$L$7,IF(B69=Lookup!$K$8,Lookup!$L$8,IF(B69=Lookup!$K$9,Lookup!$L$9,IF(B69=Lookup!$K$10,Lookup!$L$10,IF(B69=Lookup!$K$11,Lookup!$L$11,999))))))</f>
        <v/>
      </c>
      <c r="E69" s="41" t="str">
        <f>IF(D69=999,IF(B69=Lookup!$K$12,Lookup!$L$12,IF(B69=Lookup!$K$13,Lookup!$L$13,IF(B69=Lookup!$K$14,Lookup!$L$14,IF(B69=Lookup!$K$15,Lookup!$L$15,IF(B69=Lookup!$K$16,Lookup!$L$16,999))))),"")</f>
        <v/>
      </c>
      <c r="F69" s="41" t="str">
        <f>IF(E69=999,IF(B69=Lookup!$K$17,Lookup!$L$17,IF(B69=Lookup!$K$18,Lookup!$L$18,IF(B69=Lookup!$K$19,Lookup!$L$19,IF(B69=Lookup!$K$20,Lookup!$L$20,IF(B69=Lookup!$K$21,Lookup!$L$21,999))))),"")</f>
        <v/>
      </c>
      <c r="G69" s="41" t="str">
        <f>IF(F69=999,IF(B69=Lookup!$K$22,Lookup!$L$22,IF(B69=Lookup!$K$23,Lookup!$L$23,IF(B69=Lookup!$K$24,Lookup!$L$24,IF(B69=Lookup!$K$25,Lookup!$L$25,IF(B69=Lookup!$K$26,Lookup!$L$26,999))))),"")</f>
        <v/>
      </c>
      <c r="H69" s="41" t="str">
        <f>IF(G69=999,IF(B69=Lookup!$K$27,Lookup!$L$27,IF(B69=Lookup!$K$28,Lookup!$L$28,IF(B69=Lookup!$K$29,Lookup!$L$29,IF(B69=Lookup!$K$30,Lookup!$L$30,IF(B69=Lookup!$K$31,Lookup!$L$31,999))))),"")</f>
        <v/>
      </c>
      <c r="I69" s="41" t="str">
        <f>IF(H69=999,IF(B69=Lookup!$K$32,Lookup!$L$32,IF(B69=Lookup!$K$33,Lookup!$L$33,IF(B69=Lookup!$K$34,Lookup!$L$34,IF(B69=Lookup!$K$35,Lookup!$L$35,IF(B69=Lookup!$K$36,Lookup!$L$36,999))))),"")</f>
        <v/>
      </c>
      <c r="J69" s="41" t="str">
        <f>IF(I69=999,IF(B69=Lookup!$K$37,Lookup!$L$37,IF(B69=Lookup!$K$38,Lookup!$L$38,IF(B69=Lookup!$K$39,Lookup!$L$7,""))),"")</f>
        <v/>
      </c>
      <c r="K69" s="41">
        <f t="shared" si="2"/>
        <v>999</v>
      </c>
      <c r="L69" s="37" t="str">
        <f t="shared" si="5"/>
        <v/>
      </c>
      <c r="M69" s="38">
        <f>'1768'!Z69</f>
        <v>0</v>
      </c>
      <c r="N69" s="37">
        <f t="shared" si="0"/>
        <v>0</v>
      </c>
      <c r="O69" s="37">
        <f t="shared" si="1"/>
        <v>0</v>
      </c>
      <c r="P69" s="37">
        <f t="shared" si="3"/>
        <v>999</v>
      </c>
      <c r="Q69" s="40" t="str">
        <f>IF(P69&lt;=Lookup!$M$7,Lookup!$K$7,IF(P69&lt;=Lookup!$M$8,Lookup!$K$8,IF(P69&lt;=Lookup!$M$9,Lookup!$K$9,IF(P69&lt;=Lookup!$M$10,Lookup!$K$10,IF(P69&lt;=Lookup!$M$11,Lookup!$K$11,"")))))</f>
        <v/>
      </c>
      <c r="R69" s="40" t="str">
        <f>IF(P69&gt;Lookup!$M$11,IF(P69&lt;=Lookup!$M$12,Lookup!$K$12,IF(P69&lt;=Lookup!$M$13,Lookup!$K$13,IF(P69&lt;=Lookup!$M$14,Lookup!$K$14,IF(P69&lt;=Lookup!$M$15,Lookup!$K$15,IF(P69&lt;=Lookup!$M$16,Lookup!$K$16,""))))),"")</f>
        <v/>
      </c>
      <c r="S69" s="40" t="str">
        <f>IF(P69&gt;Lookup!$M$16,IF(P69&lt;=Lookup!$M$17,Lookup!$K$17,IF(P69&lt;=Lookup!$M$18,Lookup!$K$18,IF(P69&lt;=Lookup!$M$19,Lookup!$K$19,IF(P69&lt;=Lookup!$M$20,Lookup!$K$20,IF(P69&lt;=Lookup!$M$21,Lookup!$K$21,""))))),"")</f>
        <v/>
      </c>
      <c r="T69" s="40" t="str">
        <f>IF(P69&gt;Lookup!$M$21,IF(P69&lt;=Lookup!$M$22,Lookup!$K$22,IF(P69&lt;=Lookup!$M$23,Lookup!$K$23,IF(P69&lt;=Lookup!$M$24,Lookup!$K$24,IF(P69&lt;=Lookup!$M$25,Lookup!$K$25,IF(P69&lt;=Lookup!$M$26,Lookup!$K$26,""))))),"")</f>
        <v/>
      </c>
      <c r="U69" s="40" t="str">
        <f>IF(P69&gt;Lookup!$M$26,IF(P69&lt;=Lookup!$M$27,Lookup!$K$27,IF(P69&lt;=Lookup!$M$28,Lookup!$K$28,IF(P69&lt;=Lookup!$M$29,Lookup!$K$29,IF(P69&lt;=Lookup!$M$30,Lookup!$K$30,IF(P69&lt;=Lookup!$M$31,Lookup!$K$31,""))))),"")</f>
        <v/>
      </c>
      <c r="V69" s="40" t="str">
        <f>IF(P69&gt;Lookup!$M$31,IF(P69&lt;=Lookup!$M$32,Lookup!$K$32,IF(P69&lt;=Lookup!$M$33,Lookup!$K$33,IF(P69&lt;=Lookup!$M$34,Lookup!$K$34,IF(P69&lt;=Lookup!$M$35,Lookup!$K$35,IF(P69&lt;=Lookup!$M$36,Lookup!$K$36,""))))),"")</f>
        <v/>
      </c>
      <c r="W69" s="43" t="str">
        <f>IF(P69&gt;Lookup!$M$36,IF(P69&lt;=Lookup!$M$37,Lookup!$K$37,IF(P69&lt;=Lookup!$M$38,Lookup!$K$38,IF(P69&lt;Lookup!$M$39,Lookup!$K$39,IF(P69&lt;Lookup!$M$40,Lookup!$K$40,IF(P69&lt;Lookup!$M$41,Lookup!$K$41,IF(P69&lt;Lookup!$M$42,Lookup!$K$42,IF(P69&lt;Lookup!$M$43,Lookup!$K$43,IF(P69&lt;Lookup!$M$44,Lookup!$K$34,IF(B69=0,"",B69))))))))),"")</f>
        <v/>
      </c>
      <c r="X69" s="42" t="str">
        <f t="shared" si="4"/>
        <v/>
      </c>
    </row>
    <row r="70" spans="1:24" ht="14">
      <c r="A70" s="37">
        <v>60</v>
      </c>
      <c r="B70" s="38">
        <f>'1768'!J70</f>
        <v>0</v>
      </c>
      <c r="C70" s="39">
        <v>999</v>
      </c>
      <c r="D70" s="41" t="str">
        <f>IF(B70=0,"",IF(B70=Lookup!$K$7,Lookup!$L$7,IF(B70=Lookup!$K$8,Lookup!$L$8,IF(B70=Lookup!$K$9,Lookup!$L$9,IF(B70=Lookup!$K$10,Lookup!$L$10,IF(B70=Lookup!$K$11,Lookup!$L$11,999))))))</f>
        <v/>
      </c>
      <c r="E70" s="41" t="str">
        <f>IF(D70=999,IF(B70=Lookup!$K$12,Lookup!$L$12,IF(B70=Lookup!$K$13,Lookup!$L$13,IF(B70=Lookup!$K$14,Lookup!$L$14,IF(B70=Lookup!$K$15,Lookup!$L$15,IF(B70=Lookup!$K$16,Lookup!$L$16,999))))),"")</f>
        <v/>
      </c>
      <c r="F70" s="41" t="str">
        <f>IF(E70=999,IF(B70=Lookup!$K$17,Lookup!$L$17,IF(B70=Lookup!$K$18,Lookup!$L$18,IF(B70=Lookup!$K$19,Lookup!$L$19,IF(B70=Lookup!$K$20,Lookup!$L$20,IF(B70=Lookup!$K$21,Lookup!$L$21,999))))),"")</f>
        <v/>
      </c>
      <c r="G70" s="41" t="str">
        <f>IF(F70=999,IF(B70=Lookup!$K$22,Lookup!$L$22,IF(B70=Lookup!$K$23,Lookup!$L$23,IF(B70=Lookup!$K$24,Lookup!$L$24,IF(B70=Lookup!$K$25,Lookup!$L$25,IF(B70=Lookup!$K$26,Lookup!$L$26,999))))),"")</f>
        <v/>
      </c>
      <c r="H70" s="41" t="str">
        <f>IF(G70=999,IF(B70=Lookup!$K$27,Lookup!$L$27,IF(B70=Lookup!$K$28,Lookup!$L$28,IF(B70=Lookup!$K$29,Lookup!$L$29,IF(B70=Lookup!$K$30,Lookup!$L$30,IF(B70=Lookup!$K$31,Lookup!$L$31,999))))),"")</f>
        <v/>
      </c>
      <c r="I70" s="41" t="str">
        <f>IF(H70=999,IF(B70=Lookup!$K$32,Lookup!$L$32,IF(B70=Lookup!$K$33,Lookup!$L$33,IF(B70=Lookup!$K$34,Lookup!$L$34,IF(B70=Lookup!$K$35,Lookup!$L$35,IF(B70=Lookup!$K$36,Lookup!$L$36,999))))),"")</f>
        <v/>
      </c>
      <c r="J70" s="41" t="str">
        <f>IF(I70=999,IF(B70=Lookup!$K$37,Lookup!$L$37,IF(B70=Lookup!$K$38,Lookup!$L$38,IF(B70=Lookup!$K$39,Lookup!$L$7,""))),"")</f>
        <v/>
      </c>
      <c r="K70" s="41">
        <f t="shared" si="2"/>
        <v>999</v>
      </c>
      <c r="L70" s="37" t="str">
        <f t="shared" si="5"/>
        <v/>
      </c>
      <c r="M70" s="38">
        <f>'1768'!Z70</f>
        <v>0</v>
      </c>
      <c r="N70" s="37">
        <f t="shared" si="0"/>
        <v>0</v>
      </c>
      <c r="O70" s="37">
        <f t="shared" si="1"/>
        <v>0</v>
      </c>
      <c r="P70" s="37">
        <f t="shared" si="3"/>
        <v>999</v>
      </c>
      <c r="Q70" s="40" t="str">
        <f>IF(P70&lt;=Lookup!$M$7,Lookup!$K$7,IF(P70&lt;=Lookup!$M$8,Lookup!$K$8,IF(P70&lt;=Lookup!$M$9,Lookup!$K$9,IF(P70&lt;=Lookup!$M$10,Lookup!$K$10,IF(P70&lt;=Lookup!$M$11,Lookup!$K$11,"")))))</f>
        <v/>
      </c>
      <c r="R70" s="40" t="str">
        <f>IF(P70&gt;Lookup!$M$11,IF(P70&lt;=Lookup!$M$12,Lookup!$K$12,IF(P70&lt;=Lookup!$M$13,Lookup!$K$13,IF(P70&lt;=Lookup!$M$14,Lookup!$K$14,IF(P70&lt;=Lookup!$M$15,Lookup!$K$15,IF(P70&lt;=Lookup!$M$16,Lookup!$K$16,""))))),"")</f>
        <v/>
      </c>
      <c r="S70" s="40" t="str">
        <f>IF(P70&gt;Lookup!$M$16,IF(P70&lt;=Lookup!$M$17,Lookup!$K$17,IF(P70&lt;=Lookup!$M$18,Lookup!$K$18,IF(P70&lt;=Lookup!$M$19,Lookup!$K$19,IF(P70&lt;=Lookup!$M$20,Lookup!$K$20,IF(P70&lt;=Lookup!$M$21,Lookup!$K$21,""))))),"")</f>
        <v/>
      </c>
      <c r="T70" s="40" t="str">
        <f>IF(P70&gt;Lookup!$M$21,IF(P70&lt;=Lookup!$M$22,Lookup!$K$22,IF(P70&lt;=Lookup!$M$23,Lookup!$K$23,IF(P70&lt;=Lookup!$M$24,Lookup!$K$24,IF(P70&lt;=Lookup!$M$25,Lookup!$K$25,IF(P70&lt;=Lookup!$M$26,Lookup!$K$26,""))))),"")</f>
        <v/>
      </c>
      <c r="U70" s="40" t="str">
        <f>IF(P70&gt;Lookup!$M$26,IF(P70&lt;=Lookup!$M$27,Lookup!$K$27,IF(P70&lt;=Lookup!$M$28,Lookup!$K$28,IF(P70&lt;=Lookup!$M$29,Lookup!$K$29,IF(P70&lt;=Lookup!$M$30,Lookup!$K$30,IF(P70&lt;=Lookup!$M$31,Lookup!$K$31,""))))),"")</f>
        <v/>
      </c>
      <c r="V70" s="40" t="str">
        <f>IF(P70&gt;Lookup!$M$31,IF(P70&lt;=Lookup!$M$32,Lookup!$K$32,IF(P70&lt;=Lookup!$M$33,Lookup!$K$33,IF(P70&lt;=Lookup!$M$34,Lookup!$K$34,IF(P70&lt;=Lookup!$M$35,Lookup!$K$35,IF(P70&lt;=Lookup!$M$36,Lookup!$K$36,""))))),"")</f>
        <v/>
      </c>
      <c r="W70" s="43" t="str">
        <f>IF(P70&gt;Lookup!$M$36,IF(P70&lt;=Lookup!$M$37,Lookup!$K$37,IF(P70&lt;=Lookup!$M$38,Lookup!$K$38,IF(P70&lt;Lookup!$M$39,Lookup!$K$39,IF(P70&lt;Lookup!$M$40,Lookup!$K$40,IF(P70&lt;Lookup!$M$41,Lookup!$K$41,IF(P70&lt;Lookup!$M$42,Lookup!$K$42,IF(P70&lt;Lookup!$M$43,Lookup!$K$43,IF(P70&lt;Lookup!$M$44,Lookup!$K$34,IF(B70=0,"",B70))))))))),"")</f>
        <v/>
      </c>
      <c r="X70" s="42" t="str">
        <f t="shared" si="4"/>
        <v/>
      </c>
    </row>
    <row r="71" spans="1:24" ht="14">
      <c r="A71" s="37">
        <v>61</v>
      </c>
      <c r="B71" s="38">
        <f>'1768'!J71</f>
        <v>0</v>
      </c>
      <c r="C71" s="39">
        <v>999</v>
      </c>
      <c r="D71" s="41" t="str">
        <f>IF(B71=0,"",IF(B71=Lookup!$K$7,Lookup!$L$7,IF(B71=Lookup!$K$8,Lookup!$L$8,IF(B71=Lookup!$K$9,Lookup!$L$9,IF(B71=Lookup!$K$10,Lookup!$L$10,IF(B71=Lookup!$K$11,Lookup!$L$11,999))))))</f>
        <v/>
      </c>
      <c r="E71" s="41" t="str">
        <f>IF(D71=999,IF(B71=Lookup!$K$12,Lookup!$L$12,IF(B71=Lookup!$K$13,Lookup!$L$13,IF(B71=Lookup!$K$14,Lookup!$L$14,IF(B71=Lookup!$K$15,Lookup!$L$15,IF(B71=Lookup!$K$16,Lookup!$L$16,999))))),"")</f>
        <v/>
      </c>
      <c r="F71" s="41" t="str">
        <f>IF(E71=999,IF(B71=Lookup!$K$17,Lookup!$L$17,IF(B71=Lookup!$K$18,Lookup!$L$18,IF(B71=Lookup!$K$19,Lookup!$L$19,IF(B71=Lookup!$K$20,Lookup!$L$20,IF(B71=Lookup!$K$21,Lookup!$L$21,999))))),"")</f>
        <v/>
      </c>
      <c r="G71" s="41" t="str">
        <f>IF(F71=999,IF(B71=Lookup!$K$22,Lookup!$L$22,IF(B71=Lookup!$K$23,Lookup!$L$23,IF(B71=Lookup!$K$24,Lookup!$L$24,IF(B71=Lookup!$K$25,Lookup!$L$25,IF(B71=Lookup!$K$26,Lookup!$L$26,999))))),"")</f>
        <v/>
      </c>
      <c r="H71" s="41" t="str">
        <f>IF(G71=999,IF(B71=Lookup!$K$27,Lookup!$L$27,IF(B71=Lookup!$K$28,Lookup!$L$28,IF(B71=Lookup!$K$29,Lookup!$L$29,IF(B71=Lookup!$K$30,Lookup!$L$30,IF(B71=Lookup!$K$31,Lookup!$L$31,999))))),"")</f>
        <v/>
      </c>
      <c r="I71" s="41" t="str">
        <f>IF(H71=999,IF(B71=Lookup!$K$32,Lookup!$L$32,IF(B71=Lookup!$K$33,Lookup!$L$33,IF(B71=Lookup!$K$34,Lookup!$L$34,IF(B71=Lookup!$K$35,Lookup!$L$35,IF(B71=Lookup!$K$36,Lookup!$L$36,999))))),"")</f>
        <v/>
      </c>
      <c r="J71" s="41" t="str">
        <f>IF(I71=999,IF(B71=Lookup!$K$37,Lookup!$L$37,IF(B71=Lookup!$K$38,Lookup!$L$38,IF(B71=Lookup!$K$39,Lookup!$L$7,""))),"")</f>
        <v/>
      </c>
      <c r="K71" s="41">
        <f t="shared" si="2"/>
        <v>999</v>
      </c>
      <c r="L71" s="37" t="str">
        <f t="shared" si="5"/>
        <v/>
      </c>
      <c r="M71" s="38">
        <f>'1768'!Z71</f>
        <v>0</v>
      </c>
      <c r="N71" s="37">
        <f t="shared" si="0"/>
        <v>0</v>
      </c>
      <c r="O71" s="37">
        <f t="shared" si="1"/>
        <v>0</v>
      </c>
      <c r="P71" s="37">
        <f t="shared" si="3"/>
        <v>999</v>
      </c>
      <c r="Q71" s="40" t="str">
        <f>IF(P71&lt;=Lookup!$M$7,Lookup!$K$7,IF(P71&lt;=Lookup!$M$8,Lookup!$K$8,IF(P71&lt;=Lookup!$M$9,Lookup!$K$9,IF(P71&lt;=Lookup!$M$10,Lookup!$K$10,IF(P71&lt;=Lookup!$M$11,Lookup!$K$11,"")))))</f>
        <v/>
      </c>
      <c r="R71" s="40" t="str">
        <f>IF(P71&gt;Lookup!$M$11,IF(P71&lt;=Lookup!$M$12,Lookup!$K$12,IF(P71&lt;=Lookup!$M$13,Lookup!$K$13,IF(P71&lt;=Lookup!$M$14,Lookup!$K$14,IF(P71&lt;=Lookup!$M$15,Lookup!$K$15,IF(P71&lt;=Lookup!$M$16,Lookup!$K$16,""))))),"")</f>
        <v/>
      </c>
      <c r="S71" s="40" t="str">
        <f>IF(P71&gt;Lookup!$M$16,IF(P71&lt;=Lookup!$M$17,Lookup!$K$17,IF(P71&lt;=Lookup!$M$18,Lookup!$K$18,IF(P71&lt;=Lookup!$M$19,Lookup!$K$19,IF(P71&lt;=Lookup!$M$20,Lookup!$K$20,IF(P71&lt;=Lookup!$M$21,Lookup!$K$21,""))))),"")</f>
        <v/>
      </c>
      <c r="T71" s="40" t="str">
        <f>IF(P71&gt;Lookup!$M$21,IF(P71&lt;=Lookup!$M$22,Lookup!$K$22,IF(P71&lt;=Lookup!$M$23,Lookup!$K$23,IF(P71&lt;=Lookup!$M$24,Lookup!$K$24,IF(P71&lt;=Lookup!$M$25,Lookup!$K$25,IF(P71&lt;=Lookup!$M$26,Lookup!$K$26,""))))),"")</f>
        <v/>
      </c>
      <c r="U71" s="40" t="str">
        <f>IF(P71&gt;Lookup!$M$26,IF(P71&lt;=Lookup!$M$27,Lookup!$K$27,IF(P71&lt;=Lookup!$M$28,Lookup!$K$28,IF(P71&lt;=Lookup!$M$29,Lookup!$K$29,IF(P71&lt;=Lookup!$M$30,Lookup!$K$30,IF(P71&lt;=Lookup!$M$31,Lookup!$K$31,""))))),"")</f>
        <v/>
      </c>
      <c r="V71" s="40" t="str">
        <f>IF(P71&gt;Lookup!$M$31,IF(P71&lt;=Lookup!$M$32,Lookup!$K$32,IF(P71&lt;=Lookup!$M$33,Lookup!$K$33,IF(P71&lt;=Lookup!$M$34,Lookup!$K$34,IF(P71&lt;=Lookup!$M$35,Lookup!$K$35,IF(P71&lt;=Lookup!$M$36,Lookup!$K$36,""))))),"")</f>
        <v/>
      </c>
      <c r="W71" s="43" t="str">
        <f>IF(P71&gt;Lookup!$M$36,IF(P71&lt;=Lookup!$M$37,Lookup!$K$37,IF(P71&lt;=Lookup!$M$38,Lookup!$K$38,IF(P71&lt;Lookup!$M$39,Lookup!$K$39,IF(P71&lt;Lookup!$M$40,Lookup!$K$40,IF(P71&lt;Lookup!$M$41,Lookup!$K$41,IF(P71&lt;Lookup!$M$42,Lookup!$K$42,IF(P71&lt;Lookup!$M$43,Lookup!$K$43,IF(P71&lt;Lookup!$M$44,Lookup!$K$34,IF(B71=0,"",B71))))))))),"")</f>
        <v/>
      </c>
      <c r="X71" s="42" t="str">
        <f t="shared" si="4"/>
        <v/>
      </c>
    </row>
    <row r="72" spans="1:24" ht="14">
      <c r="A72" s="37">
        <v>62</v>
      </c>
      <c r="B72" s="38">
        <f>'1768'!J72</f>
        <v>0</v>
      </c>
      <c r="C72" s="39">
        <v>999</v>
      </c>
      <c r="D72" s="41" t="str">
        <f>IF(B72=0,"",IF(B72=Lookup!$K$7,Lookup!$L$7,IF(B72=Lookup!$K$8,Lookup!$L$8,IF(B72=Lookup!$K$9,Lookup!$L$9,IF(B72=Lookup!$K$10,Lookup!$L$10,IF(B72=Lookup!$K$11,Lookup!$L$11,999))))))</f>
        <v/>
      </c>
      <c r="E72" s="41" t="str">
        <f>IF(D72=999,IF(B72=Lookup!$K$12,Lookup!$L$12,IF(B72=Lookup!$K$13,Lookup!$L$13,IF(B72=Lookup!$K$14,Lookup!$L$14,IF(B72=Lookup!$K$15,Lookup!$L$15,IF(B72=Lookup!$K$16,Lookup!$L$16,999))))),"")</f>
        <v/>
      </c>
      <c r="F72" s="41" t="str">
        <f>IF(E72=999,IF(B72=Lookup!$K$17,Lookup!$L$17,IF(B72=Lookup!$K$18,Lookup!$L$18,IF(B72=Lookup!$K$19,Lookup!$L$19,IF(B72=Lookup!$K$20,Lookup!$L$20,IF(B72=Lookup!$K$21,Lookup!$L$21,999))))),"")</f>
        <v/>
      </c>
      <c r="G72" s="41" t="str">
        <f>IF(F72=999,IF(B72=Lookup!$K$22,Lookup!$L$22,IF(B72=Lookup!$K$23,Lookup!$L$23,IF(B72=Lookup!$K$24,Lookup!$L$24,IF(B72=Lookup!$K$25,Lookup!$L$25,IF(B72=Lookup!$K$26,Lookup!$L$26,999))))),"")</f>
        <v/>
      </c>
      <c r="H72" s="41" t="str">
        <f>IF(G72=999,IF(B72=Lookup!$K$27,Lookup!$L$27,IF(B72=Lookup!$K$28,Lookup!$L$28,IF(B72=Lookup!$K$29,Lookup!$L$29,IF(B72=Lookup!$K$30,Lookup!$L$30,IF(B72=Lookup!$K$31,Lookup!$L$31,999))))),"")</f>
        <v/>
      </c>
      <c r="I72" s="41" t="str">
        <f>IF(H72=999,IF(B72=Lookup!$K$32,Lookup!$L$32,IF(B72=Lookup!$K$33,Lookup!$L$33,IF(B72=Lookup!$K$34,Lookup!$L$34,IF(B72=Lookup!$K$35,Lookup!$L$35,IF(B72=Lookup!$K$36,Lookup!$L$36,999))))),"")</f>
        <v/>
      </c>
      <c r="J72" s="41" t="str">
        <f>IF(I72=999,IF(B72=Lookup!$K$37,Lookup!$L$37,IF(B72=Lookup!$K$38,Lookup!$L$38,IF(B72=Lookup!$K$39,Lookup!$L$7,""))),"")</f>
        <v/>
      </c>
      <c r="K72" s="41">
        <f t="shared" si="2"/>
        <v>999</v>
      </c>
      <c r="L72" s="37" t="str">
        <f t="shared" si="5"/>
        <v/>
      </c>
      <c r="M72" s="38">
        <f>'1768'!Z72</f>
        <v>0</v>
      </c>
      <c r="N72" s="37">
        <f t="shared" si="0"/>
        <v>0</v>
      </c>
      <c r="O72" s="37">
        <f t="shared" si="1"/>
        <v>0</v>
      </c>
      <c r="P72" s="37">
        <f t="shared" si="3"/>
        <v>999</v>
      </c>
      <c r="Q72" s="40" t="str">
        <f>IF(P72&lt;=Lookup!$M$7,Lookup!$K$7,IF(P72&lt;=Lookup!$M$8,Lookup!$K$8,IF(P72&lt;=Lookup!$M$9,Lookup!$K$9,IF(P72&lt;=Lookup!$M$10,Lookup!$K$10,IF(P72&lt;=Lookup!$M$11,Lookup!$K$11,"")))))</f>
        <v/>
      </c>
      <c r="R72" s="40" t="str">
        <f>IF(P72&gt;Lookup!$M$11,IF(P72&lt;=Lookup!$M$12,Lookup!$K$12,IF(P72&lt;=Lookup!$M$13,Lookup!$K$13,IF(P72&lt;=Lookup!$M$14,Lookup!$K$14,IF(P72&lt;=Lookup!$M$15,Lookup!$K$15,IF(P72&lt;=Lookup!$M$16,Lookup!$K$16,""))))),"")</f>
        <v/>
      </c>
      <c r="S72" s="40" t="str">
        <f>IF(P72&gt;Lookup!$M$16,IF(P72&lt;=Lookup!$M$17,Lookup!$K$17,IF(P72&lt;=Lookup!$M$18,Lookup!$K$18,IF(P72&lt;=Lookup!$M$19,Lookup!$K$19,IF(P72&lt;=Lookup!$M$20,Lookup!$K$20,IF(P72&lt;=Lookup!$M$21,Lookup!$K$21,""))))),"")</f>
        <v/>
      </c>
      <c r="T72" s="40" t="str">
        <f>IF(P72&gt;Lookup!$M$21,IF(P72&lt;=Lookup!$M$22,Lookup!$K$22,IF(P72&lt;=Lookup!$M$23,Lookup!$K$23,IF(P72&lt;=Lookup!$M$24,Lookup!$K$24,IF(P72&lt;=Lookup!$M$25,Lookup!$K$25,IF(P72&lt;=Lookup!$M$26,Lookup!$K$26,""))))),"")</f>
        <v/>
      </c>
      <c r="U72" s="40" t="str">
        <f>IF(P72&gt;Lookup!$M$26,IF(P72&lt;=Lookup!$M$27,Lookup!$K$27,IF(P72&lt;=Lookup!$M$28,Lookup!$K$28,IF(P72&lt;=Lookup!$M$29,Lookup!$K$29,IF(P72&lt;=Lookup!$M$30,Lookup!$K$30,IF(P72&lt;=Lookup!$M$31,Lookup!$K$31,""))))),"")</f>
        <v/>
      </c>
      <c r="V72" s="40" t="str">
        <f>IF(P72&gt;Lookup!$M$31,IF(P72&lt;=Lookup!$M$32,Lookup!$K$32,IF(P72&lt;=Lookup!$M$33,Lookup!$K$33,IF(P72&lt;=Lookup!$M$34,Lookup!$K$34,IF(P72&lt;=Lookup!$M$35,Lookup!$K$35,IF(P72&lt;=Lookup!$M$36,Lookup!$K$36,""))))),"")</f>
        <v/>
      </c>
      <c r="W72" s="43" t="str">
        <f>IF(P72&gt;Lookup!$M$36,IF(P72&lt;=Lookup!$M$37,Lookup!$K$37,IF(P72&lt;=Lookup!$M$38,Lookup!$K$38,IF(P72&lt;Lookup!$M$39,Lookup!$K$39,IF(P72&lt;Lookup!$M$40,Lookup!$K$40,IF(P72&lt;Lookup!$M$41,Lookup!$K$41,IF(P72&lt;Lookup!$M$42,Lookup!$K$42,IF(P72&lt;Lookup!$M$43,Lookup!$K$43,IF(P72&lt;Lookup!$M$44,Lookup!$K$34,IF(B72=0,"",B72))))))))),"")</f>
        <v/>
      </c>
      <c r="X72" s="42" t="str">
        <f t="shared" si="4"/>
        <v/>
      </c>
    </row>
    <row r="73" spans="1:24" ht="14">
      <c r="A73" s="37">
        <v>63</v>
      </c>
      <c r="B73" s="38">
        <f>'1768'!J73</f>
        <v>0</v>
      </c>
      <c r="C73" s="39">
        <v>999</v>
      </c>
      <c r="D73" s="41" t="str">
        <f>IF(B73=0,"",IF(B73=Lookup!$K$7,Lookup!$L$7,IF(B73=Lookup!$K$8,Lookup!$L$8,IF(B73=Lookup!$K$9,Lookup!$L$9,IF(B73=Lookup!$K$10,Lookup!$L$10,IF(B73=Lookup!$K$11,Lookup!$L$11,999))))))</f>
        <v/>
      </c>
      <c r="E73" s="41" t="str">
        <f>IF(D73=999,IF(B73=Lookup!$K$12,Lookup!$L$12,IF(B73=Lookup!$K$13,Lookup!$L$13,IF(B73=Lookup!$K$14,Lookup!$L$14,IF(B73=Lookup!$K$15,Lookup!$L$15,IF(B73=Lookup!$K$16,Lookup!$L$16,999))))),"")</f>
        <v/>
      </c>
      <c r="F73" s="41" t="str">
        <f>IF(E73=999,IF(B73=Lookup!$K$17,Lookup!$L$17,IF(B73=Lookup!$K$18,Lookup!$L$18,IF(B73=Lookup!$K$19,Lookup!$L$19,IF(B73=Lookup!$K$20,Lookup!$L$20,IF(B73=Lookup!$K$21,Lookup!$L$21,999))))),"")</f>
        <v/>
      </c>
      <c r="G73" s="41" t="str">
        <f>IF(F73=999,IF(B73=Lookup!$K$22,Lookup!$L$22,IF(B73=Lookup!$K$23,Lookup!$L$23,IF(B73=Lookup!$K$24,Lookup!$L$24,IF(B73=Lookup!$K$25,Lookup!$L$25,IF(B73=Lookup!$K$26,Lookup!$L$26,999))))),"")</f>
        <v/>
      </c>
      <c r="H73" s="41" t="str">
        <f>IF(G73=999,IF(B73=Lookup!$K$27,Lookup!$L$27,IF(B73=Lookup!$K$28,Lookup!$L$28,IF(B73=Lookup!$K$29,Lookup!$L$29,IF(B73=Lookup!$K$30,Lookup!$L$30,IF(B73=Lookup!$K$31,Lookup!$L$31,999))))),"")</f>
        <v/>
      </c>
      <c r="I73" s="41" t="str">
        <f>IF(H73=999,IF(B73=Lookup!$K$32,Lookup!$L$32,IF(B73=Lookup!$K$33,Lookup!$L$33,IF(B73=Lookup!$K$34,Lookup!$L$34,IF(B73=Lookup!$K$35,Lookup!$L$35,IF(B73=Lookup!$K$36,Lookup!$L$36,999))))),"")</f>
        <v/>
      </c>
      <c r="J73" s="41" t="str">
        <f>IF(I73=999,IF(B73=Lookup!$K$37,Lookup!$L$37,IF(B73=Lookup!$K$38,Lookup!$L$38,IF(B73=Lookup!$K$39,Lookup!$L$7,""))),"")</f>
        <v/>
      </c>
      <c r="K73" s="41">
        <f t="shared" si="2"/>
        <v>999</v>
      </c>
      <c r="L73" s="37" t="str">
        <f t="shared" si="5"/>
        <v/>
      </c>
      <c r="M73" s="38">
        <f>'1768'!Z73</f>
        <v>0</v>
      </c>
      <c r="N73" s="37">
        <f t="shared" si="0"/>
        <v>0</v>
      </c>
      <c r="O73" s="37">
        <f t="shared" si="1"/>
        <v>0</v>
      </c>
      <c r="P73" s="37">
        <f t="shared" si="3"/>
        <v>999</v>
      </c>
      <c r="Q73" s="40" t="str">
        <f>IF(P73&lt;=Lookup!$M$7,Lookup!$K$7,IF(P73&lt;=Lookup!$M$8,Lookup!$K$8,IF(P73&lt;=Lookup!$M$9,Lookup!$K$9,IF(P73&lt;=Lookup!$M$10,Lookup!$K$10,IF(P73&lt;=Lookup!$M$11,Lookup!$K$11,"")))))</f>
        <v/>
      </c>
      <c r="R73" s="40" t="str">
        <f>IF(P73&gt;Lookup!$M$11,IF(P73&lt;=Lookup!$M$12,Lookup!$K$12,IF(P73&lt;=Lookup!$M$13,Lookup!$K$13,IF(P73&lt;=Lookup!$M$14,Lookup!$K$14,IF(P73&lt;=Lookup!$M$15,Lookup!$K$15,IF(P73&lt;=Lookup!$M$16,Lookup!$K$16,""))))),"")</f>
        <v/>
      </c>
      <c r="S73" s="40" t="str">
        <f>IF(P73&gt;Lookup!$M$16,IF(P73&lt;=Lookup!$M$17,Lookup!$K$17,IF(P73&lt;=Lookup!$M$18,Lookup!$K$18,IF(P73&lt;=Lookup!$M$19,Lookup!$K$19,IF(P73&lt;=Lookup!$M$20,Lookup!$K$20,IF(P73&lt;=Lookup!$M$21,Lookup!$K$21,""))))),"")</f>
        <v/>
      </c>
      <c r="T73" s="40" t="str">
        <f>IF(P73&gt;Lookup!$M$21,IF(P73&lt;=Lookup!$M$22,Lookup!$K$22,IF(P73&lt;=Lookup!$M$23,Lookup!$K$23,IF(P73&lt;=Lookup!$M$24,Lookup!$K$24,IF(P73&lt;=Lookup!$M$25,Lookup!$K$25,IF(P73&lt;=Lookup!$M$26,Lookup!$K$26,""))))),"")</f>
        <v/>
      </c>
      <c r="U73" s="40" t="str">
        <f>IF(P73&gt;Lookup!$M$26,IF(P73&lt;=Lookup!$M$27,Lookup!$K$27,IF(P73&lt;=Lookup!$M$28,Lookup!$K$28,IF(P73&lt;=Lookup!$M$29,Lookup!$K$29,IF(P73&lt;=Lookup!$M$30,Lookup!$K$30,IF(P73&lt;=Lookup!$M$31,Lookup!$K$31,""))))),"")</f>
        <v/>
      </c>
      <c r="V73" s="40" t="str">
        <f>IF(P73&gt;Lookup!$M$31,IF(P73&lt;=Lookup!$M$32,Lookup!$K$32,IF(P73&lt;=Lookup!$M$33,Lookup!$K$33,IF(P73&lt;=Lookup!$M$34,Lookup!$K$34,IF(P73&lt;=Lookup!$M$35,Lookup!$K$35,IF(P73&lt;=Lookup!$M$36,Lookup!$K$36,""))))),"")</f>
        <v/>
      </c>
      <c r="W73" s="43" t="str">
        <f>IF(P73&gt;Lookup!$M$36,IF(P73&lt;=Lookup!$M$37,Lookup!$K$37,IF(P73&lt;=Lookup!$M$38,Lookup!$K$38,IF(P73&lt;Lookup!$M$39,Lookup!$K$39,IF(P73&lt;Lookup!$M$40,Lookup!$K$40,IF(P73&lt;Lookup!$M$41,Lookup!$K$41,IF(P73&lt;Lookup!$M$42,Lookup!$K$42,IF(P73&lt;Lookup!$M$43,Lookup!$K$43,IF(P73&lt;Lookup!$M$44,Lookup!$K$34,IF(B73=0,"",B73))))))))),"")</f>
        <v/>
      </c>
      <c r="X73" s="42" t="str">
        <f t="shared" si="4"/>
        <v/>
      </c>
    </row>
    <row r="74" spans="1:24" ht="14">
      <c r="A74" s="37">
        <v>64</v>
      </c>
      <c r="B74" s="38">
        <f>'1768'!J74</f>
        <v>0</v>
      </c>
      <c r="C74" s="39">
        <v>999</v>
      </c>
      <c r="D74" s="41" t="str">
        <f>IF(B74=0,"",IF(B74=Lookup!$K$7,Lookup!$L$7,IF(B74=Lookup!$K$8,Lookup!$L$8,IF(B74=Lookup!$K$9,Lookup!$L$9,IF(B74=Lookup!$K$10,Lookup!$L$10,IF(B74=Lookup!$K$11,Lookup!$L$11,999))))))</f>
        <v/>
      </c>
      <c r="E74" s="41" t="str">
        <f>IF(D74=999,IF(B74=Lookup!$K$12,Lookup!$L$12,IF(B74=Lookup!$K$13,Lookup!$L$13,IF(B74=Lookup!$K$14,Lookup!$L$14,IF(B74=Lookup!$K$15,Lookup!$L$15,IF(B74=Lookup!$K$16,Lookup!$L$16,999))))),"")</f>
        <v/>
      </c>
      <c r="F74" s="41" t="str">
        <f>IF(E74=999,IF(B74=Lookup!$K$17,Lookup!$L$17,IF(B74=Lookup!$K$18,Lookup!$L$18,IF(B74=Lookup!$K$19,Lookup!$L$19,IF(B74=Lookup!$K$20,Lookup!$L$20,IF(B74=Lookup!$K$21,Lookup!$L$21,999))))),"")</f>
        <v/>
      </c>
      <c r="G74" s="41" t="str">
        <f>IF(F74=999,IF(B74=Lookup!$K$22,Lookup!$L$22,IF(B74=Lookup!$K$23,Lookup!$L$23,IF(B74=Lookup!$K$24,Lookup!$L$24,IF(B74=Lookup!$K$25,Lookup!$L$25,IF(B74=Lookup!$K$26,Lookup!$L$26,999))))),"")</f>
        <v/>
      </c>
      <c r="H74" s="41" t="str">
        <f>IF(G74=999,IF(B74=Lookup!$K$27,Lookup!$L$27,IF(B74=Lookup!$K$28,Lookup!$L$28,IF(B74=Lookup!$K$29,Lookup!$L$29,IF(B74=Lookup!$K$30,Lookup!$L$30,IF(B74=Lookup!$K$31,Lookup!$L$31,999))))),"")</f>
        <v/>
      </c>
      <c r="I74" s="41" t="str">
        <f>IF(H74=999,IF(B74=Lookup!$K$32,Lookup!$L$32,IF(B74=Lookup!$K$33,Lookup!$L$33,IF(B74=Lookup!$K$34,Lookup!$L$34,IF(B74=Lookup!$K$35,Lookup!$L$35,IF(B74=Lookup!$K$36,Lookup!$L$36,999))))),"")</f>
        <v/>
      </c>
      <c r="J74" s="41" t="str">
        <f>IF(I74=999,IF(B74=Lookup!$K$37,Lookup!$L$37,IF(B74=Lookup!$K$38,Lookup!$L$38,IF(B74=Lookup!$K$39,Lookup!$L$7,""))),"")</f>
        <v/>
      </c>
      <c r="K74" s="41">
        <f t="shared" si="2"/>
        <v>999</v>
      </c>
      <c r="L74" s="37" t="str">
        <f t="shared" si="5"/>
        <v/>
      </c>
      <c r="M74" s="38">
        <f>'1768'!Z74</f>
        <v>0</v>
      </c>
      <c r="N74" s="37">
        <f t="shared" ref="N74:N137" si="6">IF(M74&lt;0,"0W",M74)</f>
        <v>0</v>
      </c>
      <c r="O74" s="37">
        <f t="shared" ref="O74:O137" si="7">IF(N74=0,0,LEFT(N74,LEN(N74)-1))</f>
        <v>0</v>
      </c>
      <c r="P74" s="37">
        <f t="shared" si="3"/>
        <v>999</v>
      </c>
      <c r="Q74" s="40" t="str">
        <f>IF(P74&lt;=Lookup!$M$7,Lookup!$K$7,IF(P74&lt;=Lookup!$M$8,Lookup!$K$8,IF(P74&lt;=Lookup!$M$9,Lookup!$K$9,IF(P74&lt;=Lookup!$M$10,Lookup!$K$10,IF(P74&lt;=Lookup!$M$11,Lookup!$K$11,"")))))</f>
        <v/>
      </c>
      <c r="R74" s="40" t="str">
        <f>IF(P74&gt;Lookup!$M$11,IF(P74&lt;=Lookup!$M$12,Lookup!$K$12,IF(P74&lt;=Lookup!$M$13,Lookup!$K$13,IF(P74&lt;=Lookup!$M$14,Lookup!$K$14,IF(P74&lt;=Lookup!$M$15,Lookup!$K$15,IF(P74&lt;=Lookup!$M$16,Lookup!$K$16,""))))),"")</f>
        <v/>
      </c>
      <c r="S74" s="40" t="str">
        <f>IF(P74&gt;Lookup!$M$16,IF(P74&lt;=Lookup!$M$17,Lookup!$K$17,IF(P74&lt;=Lookup!$M$18,Lookup!$K$18,IF(P74&lt;=Lookup!$M$19,Lookup!$K$19,IF(P74&lt;=Lookup!$M$20,Lookup!$K$20,IF(P74&lt;=Lookup!$M$21,Lookup!$K$21,""))))),"")</f>
        <v/>
      </c>
      <c r="T74" s="40" t="str">
        <f>IF(P74&gt;Lookup!$M$21,IF(P74&lt;=Lookup!$M$22,Lookup!$K$22,IF(P74&lt;=Lookup!$M$23,Lookup!$K$23,IF(P74&lt;=Lookup!$M$24,Lookup!$K$24,IF(P74&lt;=Lookup!$M$25,Lookup!$K$25,IF(P74&lt;=Lookup!$M$26,Lookup!$K$26,""))))),"")</f>
        <v/>
      </c>
      <c r="U74" s="40" t="str">
        <f>IF(P74&gt;Lookup!$M$26,IF(P74&lt;=Lookup!$M$27,Lookup!$K$27,IF(P74&lt;=Lookup!$M$28,Lookup!$K$28,IF(P74&lt;=Lookup!$M$29,Lookup!$K$29,IF(P74&lt;=Lookup!$M$30,Lookup!$K$30,IF(P74&lt;=Lookup!$M$31,Lookup!$K$31,""))))),"")</f>
        <v/>
      </c>
      <c r="V74" s="40" t="str">
        <f>IF(P74&gt;Lookup!$M$31,IF(P74&lt;=Lookup!$M$32,Lookup!$K$32,IF(P74&lt;=Lookup!$M$33,Lookup!$K$33,IF(P74&lt;=Lookup!$M$34,Lookup!$K$34,IF(P74&lt;=Lookup!$M$35,Lookup!$K$35,IF(P74&lt;=Lookup!$M$36,Lookup!$K$36,""))))),"")</f>
        <v/>
      </c>
      <c r="W74" s="43" t="str">
        <f>IF(P74&gt;Lookup!$M$36,IF(P74&lt;=Lookup!$M$37,Lookup!$K$37,IF(P74&lt;=Lookup!$M$38,Lookup!$K$38,IF(P74&lt;Lookup!$M$39,Lookup!$K$39,IF(P74&lt;Lookup!$M$40,Lookup!$K$40,IF(P74&lt;Lookup!$M$41,Lookup!$K$41,IF(P74&lt;Lookup!$M$42,Lookup!$K$42,IF(P74&lt;Lookup!$M$43,Lookup!$K$43,IF(P74&lt;Lookup!$M$44,Lookup!$K$34,IF(B74=0,"",B74))))))))),"")</f>
        <v/>
      </c>
      <c r="X74" s="42" t="str">
        <f t="shared" si="4"/>
        <v/>
      </c>
    </row>
    <row r="75" spans="1:24" ht="14">
      <c r="A75" s="37">
        <v>65</v>
      </c>
      <c r="B75" s="38">
        <f>'1768'!J75</f>
        <v>0</v>
      </c>
      <c r="C75" s="39">
        <v>999</v>
      </c>
      <c r="D75" s="41" t="str">
        <f>IF(B75=0,"",IF(B75=Lookup!$K$7,Lookup!$L$7,IF(B75=Lookup!$K$8,Lookup!$L$8,IF(B75=Lookup!$K$9,Lookup!$L$9,IF(B75=Lookup!$K$10,Lookup!$L$10,IF(B75=Lookup!$K$11,Lookup!$L$11,999))))))</f>
        <v/>
      </c>
      <c r="E75" s="41" t="str">
        <f>IF(D75=999,IF(B75=Lookup!$K$12,Lookup!$L$12,IF(B75=Lookup!$K$13,Lookup!$L$13,IF(B75=Lookup!$K$14,Lookup!$L$14,IF(B75=Lookup!$K$15,Lookup!$L$15,IF(B75=Lookup!$K$16,Lookup!$L$16,999))))),"")</f>
        <v/>
      </c>
      <c r="F75" s="41" t="str">
        <f>IF(E75=999,IF(B75=Lookup!$K$17,Lookup!$L$17,IF(B75=Lookup!$K$18,Lookup!$L$18,IF(B75=Lookup!$K$19,Lookup!$L$19,IF(B75=Lookup!$K$20,Lookup!$L$20,IF(B75=Lookup!$K$21,Lookup!$L$21,999))))),"")</f>
        <v/>
      </c>
      <c r="G75" s="41" t="str">
        <f>IF(F75=999,IF(B75=Lookup!$K$22,Lookup!$L$22,IF(B75=Lookup!$K$23,Lookup!$L$23,IF(B75=Lookup!$K$24,Lookup!$L$24,IF(B75=Lookup!$K$25,Lookup!$L$25,IF(B75=Lookup!$K$26,Lookup!$L$26,999))))),"")</f>
        <v/>
      </c>
      <c r="H75" s="41" t="str">
        <f>IF(G75=999,IF(B75=Lookup!$K$27,Lookup!$L$27,IF(B75=Lookup!$K$28,Lookup!$L$28,IF(B75=Lookup!$K$29,Lookup!$L$29,IF(B75=Lookup!$K$30,Lookup!$L$30,IF(B75=Lookup!$K$31,Lookup!$L$31,999))))),"")</f>
        <v/>
      </c>
      <c r="I75" s="41" t="str">
        <f>IF(H75=999,IF(B75=Lookup!$K$32,Lookup!$L$32,IF(B75=Lookup!$K$33,Lookup!$L$33,IF(B75=Lookup!$K$34,Lookup!$L$34,IF(B75=Lookup!$K$35,Lookup!$L$35,IF(B75=Lookup!$K$36,Lookup!$L$36,999))))),"")</f>
        <v/>
      </c>
      <c r="J75" s="41" t="str">
        <f>IF(I75=999,IF(B75=Lookup!$K$37,Lookup!$L$37,IF(B75=Lookup!$K$38,Lookup!$L$38,IF(B75=Lookup!$K$39,Lookup!$L$7,""))),"")</f>
        <v/>
      </c>
      <c r="K75" s="41">
        <f t="shared" ref="K75:K138" si="8">MIN(C75:J75)</f>
        <v>999</v>
      </c>
      <c r="L75" s="37" t="str">
        <f t="shared" si="5"/>
        <v/>
      </c>
      <c r="M75" s="38">
        <f>'1768'!Z75</f>
        <v>0</v>
      </c>
      <c r="N75" s="37">
        <f t="shared" si="6"/>
        <v>0</v>
      </c>
      <c r="O75" s="37">
        <f t="shared" si="7"/>
        <v>0</v>
      </c>
      <c r="P75" s="37">
        <f t="shared" ref="P75:P138" si="9">K75+O75</f>
        <v>999</v>
      </c>
      <c r="Q75" s="40" t="str">
        <f>IF(P75&lt;=Lookup!$M$7,Lookup!$K$7,IF(P75&lt;=Lookup!$M$8,Lookup!$K$8,IF(P75&lt;=Lookup!$M$9,Lookup!$K$9,IF(P75&lt;=Lookup!$M$10,Lookup!$K$10,IF(P75&lt;=Lookup!$M$11,Lookup!$K$11,"")))))</f>
        <v/>
      </c>
      <c r="R75" s="40" t="str">
        <f>IF(P75&gt;Lookup!$M$11,IF(P75&lt;=Lookup!$M$12,Lookup!$K$12,IF(P75&lt;=Lookup!$M$13,Lookup!$K$13,IF(P75&lt;=Lookup!$M$14,Lookup!$K$14,IF(P75&lt;=Lookup!$M$15,Lookup!$K$15,IF(P75&lt;=Lookup!$M$16,Lookup!$K$16,""))))),"")</f>
        <v/>
      </c>
      <c r="S75" s="40" t="str">
        <f>IF(P75&gt;Lookup!$M$16,IF(P75&lt;=Lookup!$M$17,Lookup!$K$17,IF(P75&lt;=Lookup!$M$18,Lookup!$K$18,IF(P75&lt;=Lookup!$M$19,Lookup!$K$19,IF(P75&lt;=Lookup!$M$20,Lookup!$K$20,IF(P75&lt;=Lookup!$M$21,Lookup!$K$21,""))))),"")</f>
        <v/>
      </c>
      <c r="T75" s="40" t="str">
        <f>IF(P75&gt;Lookup!$M$21,IF(P75&lt;=Lookup!$M$22,Lookup!$K$22,IF(P75&lt;=Lookup!$M$23,Lookup!$K$23,IF(P75&lt;=Lookup!$M$24,Lookup!$K$24,IF(P75&lt;=Lookup!$M$25,Lookup!$K$25,IF(P75&lt;=Lookup!$M$26,Lookup!$K$26,""))))),"")</f>
        <v/>
      </c>
      <c r="U75" s="40" t="str">
        <f>IF(P75&gt;Lookup!$M$26,IF(P75&lt;=Lookup!$M$27,Lookup!$K$27,IF(P75&lt;=Lookup!$M$28,Lookup!$K$28,IF(P75&lt;=Lookup!$M$29,Lookup!$K$29,IF(P75&lt;=Lookup!$M$30,Lookup!$K$30,IF(P75&lt;=Lookup!$M$31,Lookup!$K$31,""))))),"")</f>
        <v/>
      </c>
      <c r="V75" s="40" t="str">
        <f>IF(P75&gt;Lookup!$M$31,IF(P75&lt;=Lookup!$M$32,Lookup!$K$32,IF(P75&lt;=Lookup!$M$33,Lookup!$K$33,IF(P75&lt;=Lookup!$M$34,Lookup!$K$34,IF(P75&lt;=Lookup!$M$35,Lookup!$K$35,IF(P75&lt;=Lookup!$M$36,Lookup!$K$36,""))))),"")</f>
        <v/>
      </c>
      <c r="W75" s="43" t="str">
        <f>IF(P75&gt;Lookup!$M$36,IF(P75&lt;=Lookup!$M$37,Lookup!$K$37,IF(P75&lt;=Lookup!$M$38,Lookup!$K$38,IF(P75&lt;Lookup!$M$39,Lookup!$K$39,IF(P75&lt;Lookup!$M$40,Lookup!$K$40,IF(P75&lt;Lookup!$M$41,Lookup!$K$41,IF(P75&lt;Lookup!$M$42,Lookup!$K$42,IF(P75&lt;Lookup!$M$43,Lookup!$K$43,IF(P75&lt;Lookup!$M$44,Lookup!$K$34,IF(B75=0,"",B75))))))))),"")</f>
        <v/>
      </c>
      <c r="X75" s="42" t="str">
        <f t="shared" ref="X75:X138" si="10" xml:space="preserve"> CONCATENATE(Q75,R75,S75,T75,U75,V75,W75)</f>
        <v/>
      </c>
    </row>
    <row r="76" spans="1:24" ht="14">
      <c r="A76" s="37">
        <v>66</v>
      </c>
      <c r="B76" s="38">
        <f>'1768'!J76</f>
        <v>0</v>
      </c>
      <c r="C76" s="39">
        <v>999</v>
      </c>
      <c r="D76" s="41" t="str">
        <f>IF(B76=0,"",IF(B76=Lookup!$K$7,Lookup!$L$7,IF(B76=Lookup!$K$8,Lookup!$L$8,IF(B76=Lookup!$K$9,Lookup!$L$9,IF(B76=Lookup!$K$10,Lookup!$L$10,IF(B76=Lookup!$K$11,Lookup!$L$11,999))))))</f>
        <v/>
      </c>
      <c r="E76" s="41" t="str">
        <f>IF(D76=999,IF(B76=Lookup!$K$12,Lookup!$L$12,IF(B76=Lookup!$K$13,Lookup!$L$13,IF(B76=Lookup!$K$14,Lookup!$L$14,IF(B76=Lookup!$K$15,Lookup!$L$15,IF(B76=Lookup!$K$16,Lookup!$L$16,999))))),"")</f>
        <v/>
      </c>
      <c r="F76" s="41" t="str">
        <f>IF(E76=999,IF(B76=Lookup!$K$17,Lookup!$L$17,IF(B76=Lookup!$K$18,Lookup!$L$18,IF(B76=Lookup!$K$19,Lookup!$L$19,IF(B76=Lookup!$K$20,Lookup!$L$20,IF(B76=Lookup!$K$21,Lookup!$L$21,999))))),"")</f>
        <v/>
      </c>
      <c r="G76" s="41" t="str">
        <f>IF(F76=999,IF(B76=Lookup!$K$22,Lookup!$L$22,IF(B76=Lookup!$K$23,Lookup!$L$23,IF(B76=Lookup!$K$24,Lookup!$L$24,IF(B76=Lookup!$K$25,Lookup!$L$25,IF(B76=Lookup!$K$26,Lookup!$L$26,999))))),"")</f>
        <v/>
      </c>
      <c r="H76" s="41" t="str">
        <f>IF(G76=999,IF(B76=Lookup!$K$27,Lookup!$L$27,IF(B76=Lookup!$K$28,Lookup!$L$28,IF(B76=Lookup!$K$29,Lookup!$L$29,IF(B76=Lookup!$K$30,Lookup!$L$30,IF(B76=Lookup!$K$31,Lookup!$L$31,999))))),"")</f>
        <v/>
      </c>
      <c r="I76" s="41" t="str">
        <f>IF(H76=999,IF(B76=Lookup!$K$32,Lookup!$L$32,IF(B76=Lookup!$K$33,Lookup!$L$33,IF(B76=Lookup!$K$34,Lookup!$L$34,IF(B76=Lookup!$K$35,Lookup!$L$35,IF(B76=Lookup!$K$36,Lookup!$L$36,999))))),"")</f>
        <v/>
      </c>
      <c r="J76" s="41" t="str">
        <f>IF(I76=999,IF(B76=Lookup!$K$37,Lookup!$L$37,IF(B76=Lookup!$K$38,Lookup!$L$38,IF(B76=Lookup!$K$39,Lookup!$L$7,""))),"")</f>
        <v/>
      </c>
      <c r="K76" s="41">
        <f t="shared" si="8"/>
        <v>999</v>
      </c>
      <c r="L76" s="37" t="str">
        <f t="shared" ref="L76:L139" si="11">IF(K76=999,"",K76)</f>
        <v/>
      </c>
      <c r="M76" s="38">
        <f>'1768'!Z76</f>
        <v>0</v>
      </c>
      <c r="N76" s="37">
        <f t="shared" si="6"/>
        <v>0</v>
      </c>
      <c r="O76" s="37">
        <f t="shared" si="7"/>
        <v>0</v>
      </c>
      <c r="P76" s="37">
        <f t="shared" si="9"/>
        <v>999</v>
      </c>
      <c r="Q76" s="40" t="str">
        <f>IF(P76&lt;=Lookup!$M$7,Lookup!$K$7,IF(P76&lt;=Lookup!$M$8,Lookup!$K$8,IF(P76&lt;=Lookup!$M$9,Lookup!$K$9,IF(P76&lt;=Lookup!$M$10,Lookup!$K$10,IF(P76&lt;=Lookup!$M$11,Lookup!$K$11,"")))))</f>
        <v/>
      </c>
      <c r="R76" s="40" t="str">
        <f>IF(P76&gt;Lookup!$M$11,IF(P76&lt;=Lookup!$M$12,Lookup!$K$12,IF(P76&lt;=Lookup!$M$13,Lookup!$K$13,IF(P76&lt;=Lookup!$M$14,Lookup!$K$14,IF(P76&lt;=Lookup!$M$15,Lookup!$K$15,IF(P76&lt;=Lookup!$M$16,Lookup!$K$16,""))))),"")</f>
        <v/>
      </c>
      <c r="S76" s="40" t="str">
        <f>IF(P76&gt;Lookup!$M$16,IF(P76&lt;=Lookup!$M$17,Lookup!$K$17,IF(P76&lt;=Lookup!$M$18,Lookup!$K$18,IF(P76&lt;=Lookup!$M$19,Lookup!$K$19,IF(P76&lt;=Lookup!$M$20,Lookup!$K$20,IF(P76&lt;=Lookup!$M$21,Lookup!$K$21,""))))),"")</f>
        <v/>
      </c>
      <c r="T76" s="40" t="str">
        <f>IF(P76&gt;Lookup!$M$21,IF(P76&lt;=Lookup!$M$22,Lookup!$K$22,IF(P76&lt;=Lookup!$M$23,Lookup!$K$23,IF(P76&lt;=Lookup!$M$24,Lookup!$K$24,IF(P76&lt;=Lookup!$M$25,Lookup!$K$25,IF(P76&lt;=Lookup!$M$26,Lookup!$K$26,""))))),"")</f>
        <v/>
      </c>
      <c r="U76" s="40" t="str">
        <f>IF(P76&gt;Lookup!$M$26,IF(P76&lt;=Lookup!$M$27,Lookup!$K$27,IF(P76&lt;=Lookup!$M$28,Lookup!$K$28,IF(P76&lt;=Lookup!$M$29,Lookup!$K$29,IF(P76&lt;=Lookup!$M$30,Lookup!$K$30,IF(P76&lt;=Lookup!$M$31,Lookup!$K$31,""))))),"")</f>
        <v/>
      </c>
      <c r="V76" s="40" t="str">
        <f>IF(P76&gt;Lookup!$M$31,IF(P76&lt;=Lookup!$M$32,Lookup!$K$32,IF(P76&lt;=Lookup!$M$33,Lookup!$K$33,IF(P76&lt;=Lookup!$M$34,Lookup!$K$34,IF(P76&lt;=Lookup!$M$35,Lookup!$K$35,IF(P76&lt;=Lookup!$M$36,Lookup!$K$36,""))))),"")</f>
        <v/>
      </c>
      <c r="W76" s="43" t="str">
        <f>IF(P76&gt;Lookup!$M$36,IF(P76&lt;=Lookup!$M$37,Lookup!$K$37,IF(P76&lt;=Lookup!$M$38,Lookup!$K$38,IF(P76&lt;Lookup!$M$39,Lookup!$K$39,IF(P76&lt;Lookup!$M$40,Lookup!$K$40,IF(P76&lt;Lookup!$M$41,Lookup!$K$41,IF(P76&lt;Lookup!$M$42,Lookup!$K$42,IF(P76&lt;Lookup!$M$43,Lookup!$K$43,IF(P76&lt;Lookup!$M$44,Lookup!$K$34,IF(B76=0,"",B76))))))))),"")</f>
        <v/>
      </c>
      <c r="X76" s="42" t="str">
        <f t="shared" si="10"/>
        <v/>
      </c>
    </row>
    <row r="77" spans="1:24" ht="14">
      <c r="A77" s="37">
        <v>67</v>
      </c>
      <c r="B77" s="38">
        <f>'1768'!J77</f>
        <v>0</v>
      </c>
      <c r="C77" s="39">
        <v>999</v>
      </c>
      <c r="D77" s="41" t="str">
        <f>IF(B77=0,"",IF(B77=Lookup!$K$7,Lookup!$L$7,IF(B77=Lookup!$K$8,Lookup!$L$8,IF(B77=Lookup!$K$9,Lookup!$L$9,IF(B77=Lookup!$K$10,Lookup!$L$10,IF(B77=Lookup!$K$11,Lookup!$L$11,999))))))</f>
        <v/>
      </c>
      <c r="E77" s="41" t="str">
        <f>IF(D77=999,IF(B77=Lookup!$K$12,Lookup!$L$12,IF(B77=Lookup!$K$13,Lookup!$L$13,IF(B77=Lookup!$K$14,Lookup!$L$14,IF(B77=Lookup!$K$15,Lookup!$L$15,IF(B77=Lookup!$K$16,Lookup!$L$16,999))))),"")</f>
        <v/>
      </c>
      <c r="F77" s="41" t="str">
        <f>IF(E77=999,IF(B77=Lookup!$K$17,Lookup!$L$17,IF(B77=Lookup!$K$18,Lookup!$L$18,IF(B77=Lookup!$K$19,Lookup!$L$19,IF(B77=Lookup!$K$20,Lookup!$L$20,IF(B77=Lookup!$K$21,Lookup!$L$21,999))))),"")</f>
        <v/>
      </c>
      <c r="G77" s="41" t="str">
        <f>IF(F77=999,IF(B77=Lookup!$K$22,Lookup!$L$22,IF(B77=Lookup!$K$23,Lookup!$L$23,IF(B77=Lookup!$K$24,Lookup!$L$24,IF(B77=Lookup!$K$25,Lookup!$L$25,IF(B77=Lookup!$K$26,Lookup!$L$26,999))))),"")</f>
        <v/>
      </c>
      <c r="H77" s="41" t="str">
        <f>IF(G77=999,IF(B77=Lookup!$K$27,Lookup!$L$27,IF(B77=Lookup!$K$28,Lookup!$L$28,IF(B77=Lookup!$K$29,Lookup!$L$29,IF(B77=Lookup!$K$30,Lookup!$L$30,IF(B77=Lookup!$K$31,Lookup!$L$31,999))))),"")</f>
        <v/>
      </c>
      <c r="I77" s="41" t="str">
        <f>IF(H77=999,IF(B77=Lookup!$K$32,Lookup!$L$32,IF(B77=Lookup!$K$33,Lookup!$L$33,IF(B77=Lookup!$K$34,Lookup!$L$34,IF(B77=Lookup!$K$35,Lookup!$L$35,IF(B77=Lookup!$K$36,Lookup!$L$36,999))))),"")</f>
        <v/>
      </c>
      <c r="J77" s="41" t="str">
        <f>IF(I77=999,IF(B77=Lookup!$K$37,Lookup!$L$37,IF(B77=Lookup!$K$38,Lookup!$L$38,IF(B77=Lookup!$K$39,Lookup!$L$7,""))),"")</f>
        <v/>
      </c>
      <c r="K77" s="41">
        <f t="shared" si="8"/>
        <v>999</v>
      </c>
      <c r="L77" s="37" t="str">
        <f t="shared" si="11"/>
        <v/>
      </c>
      <c r="M77" s="38">
        <f>'1768'!Z77</f>
        <v>0</v>
      </c>
      <c r="N77" s="37">
        <f t="shared" si="6"/>
        <v>0</v>
      </c>
      <c r="O77" s="37">
        <f t="shared" si="7"/>
        <v>0</v>
      </c>
      <c r="P77" s="37">
        <f t="shared" si="9"/>
        <v>999</v>
      </c>
      <c r="Q77" s="40" t="str">
        <f>IF(P77&lt;=Lookup!$M$7,Lookup!$K$7,IF(P77&lt;=Lookup!$M$8,Lookup!$K$8,IF(P77&lt;=Lookup!$M$9,Lookup!$K$9,IF(P77&lt;=Lookup!$M$10,Lookup!$K$10,IF(P77&lt;=Lookup!$M$11,Lookup!$K$11,"")))))</f>
        <v/>
      </c>
      <c r="R77" s="40" t="str">
        <f>IF(P77&gt;Lookup!$M$11,IF(P77&lt;=Lookup!$M$12,Lookup!$K$12,IF(P77&lt;=Lookup!$M$13,Lookup!$K$13,IF(P77&lt;=Lookup!$M$14,Lookup!$K$14,IF(P77&lt;=Lookup!$M$15,Lookup!$K$15,IF(P77&lt;=Lookup!$M$16,Lookup!$K$16,""))))),"")</f>
        <v/>
      </c>
      <c r="S77" s="40" t="str">
        <f>IF(P77&gt;Lookup!$M$16,IF(P77&lt;=Lookup!$M$17,Lookup!$K$17,IF(P77&lt;=Lookup!$M$18,Lookup!$K$18,IF(P77&lt;=Lookup!$M$19,Lookup!$K$19,IF(P77&lt;=Lookup!$M$20,Lookup!$K$20,IF(P77&lt;=Lookup!$M$21,Lookup!$K$21,""))))),"")</f>
        <v/>
      </c>
      <c r="T77" s="40" t="str">
        <f>IF(P77&gt;Lookup!$M$21,IF(P77&lt;=Lookup!$M$22,Lookup!$K$22,IF(P77&lt;=Lookup!$M$23,Lookup!$K$23,IF(P77&lt;=Lookup!$M$24,Lookup!$K$24,IF(P77&lt;=Lookup!$M$25,Lookup!$K$25,IF(P77&lt;=Lookup!$M$26,Lookup!$K$26,""))))),"")</f>
        <v/>
      </c>
      <c r="U77" s="40" t="str">
        <f>IF(P77&gt;Lookup!$M$26,IF(P77&lt;=Lookup!$M$27,Lookup!$K$27,IF(P77&lt;=Lookup!$M$28,Lookup!$K$28,IF(P77&lt;=Lookup!$M$29,Lookup!$K$29,IF(P77&lt;=Lookup!$M$30,Lookup!$K$30,IF(P77&lt;=Lookup!$M$31,Lookup!$K$31,""))))),"")</f>
        <v/>
      </c>
      <c r="V77" s="40" t="str">
        <f>IF(P77&gt;Lookup!$M$31,IF(P77&lt;=Lookup!$M$32,Lookup!$K$32,IF(P77&lt;=Lookup!$M$33,Lookup!$K$33,IF(P77&lt;=Lookup!$M$34,Lookup!$K$34,IF(P77&lt;=Lookup!$M$35,Lookup!$K$35,IF(P77&lt;=Lookup!$M$36,Lookup!$K$36,""))))),"")</f>
        <v/>
      </c>
      <c r="W77" s="43" t="str">
        <f>IF(P77&gt;Lookup!$M$36,IF(P77&lt;=Lookup!$M$37,Lookup!$K$37,IF(P77&lt;=Lookup!$M$38,Lookup!$K$38,IF(P77&lt;Lookup!$M$39,Lookup!$K$39,IF(P77&lt;Lookup!$M$40,Lookup!$K$40,IF(P77&lt;Lookup!$M$41,Lookup!$K$41,IF(P77&lt;Lookup!$M$42,Lookup!$K$42,IF(P77&lt;Lookup!$M$43,Lookup!$K$43,IF(P77&lt;Lookup!$M$44,Lookup!$K$34,IF(B77=0,"",B77))))))))),"")</f>
        <v/>
      </c>
      <c r="X77" s="42" t="str">
        <f t="shared" si="10"/>
        <v/>
      </c>
    </row>
    <row r="78" spans="1:24" ht="14">
      <c r="A78" s="37">
        <v>68</v>
      </c>
      <c r="B78" s="38">
        <f>'1768'!J78</f>
        <v>0</v>
      </c>
      <c r="C78" s="39">
        <v>999</v>
      </c>
      <c r="D78" s="41" t="str">
        <f>IF(B78=0,"",IF(B78=Lookup!$K$7,Lookup!$L$7,IF(B78=Lookup!$K$8,Lookup!$L$8,IF(B78=Lookup!$K$9,Lookup!$L$9,IF(B78=Lookup!$K$10,Lookup!$L$10,IF(B78=Lookup!$K$11,Lookup!$L$11,999))))))</f>
        <v/>
      </c>
      <c r="E78" s="41" t="str">
        <f>IF(D78=999,IF(B78=Lookup!$K$12,Lookup!$L$12,IF(B78=Lookup!$K$13,Lookup!$L$13,IF(B78=Lookup!$K$14,Lookup!$L$14,IF(B78=Lookup!$K$15,Lookup!$L$15,IF(B78=Lookup!$K$16,Lookup!$L$16,999))))),"")</f>
        <v/>
      </c>
      <c r="F78" s="41" t="str">
        <f>IF(E78=999,IF(B78=Lookup!$K$17,Lookup!$L$17,IF(B78=Lookup!$K$18,Lookup!$L$18,IF(B78=Lookup!$K$19,Lookup!$L$19,IF(B78=Lookup!$K$20,Lookup!$L$20,IF(B78=Lookup!$K$21,Lookup!$L$21,999))))),"")</f>
        <v/>
      </c>
      <c r="G78" s="41" t="str">
        <f>IF(F78=999,IF(B78=Lookup!$K$22,Lookup!$L$22,IF(B78=Lookup!$K$23,Lookup!$L$23,IF(B78=Lookup!$K$24,Lookup!$L$24,IF(B78=Lookup!$K$25,Lookup!$L$25,IF(B78=Lookup!$K$26,Lookup!$L$26,999))))),"")</f>
        <v/>
      </c>
      <c r="H78" s="41" t="str">
        <f>IF(G78=999,IF(B78=Lookup!$K$27,Lookup!$L$27,IF(B78=Lookup!$K$28,Lookup!$L$28,IF(B78=Lookup!$K$29,Lookup!$L$29,IF(B78=Lookup!$K$30,Lookup!$L$30,IF(B78=Lookup!$K$31,Lookup!$L$31,999))))),"")</f>
        <v/>
      </c>
      <c r="I78" s="41" t="str">
        <f>IF(H78=999,IF(B78=Lookup!$K$32,Lookup!$L$32,IF(B78=Lookup!$K$33,Lookup!$L$33,IF(B78=Lookup!$K$34,Lookup!$L$34,IF(B78=Lookup!$K$35,Lookup!$L$35,IF(B78=Lookup!$K$36,Lookup!$L$36,999))))),"")</f>
        <v/>
      </c>
      <c r="J78" s="41" t="str">
        <f>IF(I78=999,IF(B78=Lookup!$K$37,Lookup!$L$37,IF(B78=Lookup!$K$38,Lookup!$L$38,IF(B78=Lookup!$K$39,Lookup!$L$7,""))),"")</f>
        <v/>
      </c>
      <c r="K78" s="41">
        <f t="shared" si="8"/>
        <v>999</v>
      </c>
      <c r="L78" s="37" t="str">
        <f t="shared" si="11"/>
        <v/>
      </c>
      <c r="M78" s="38">
        <f>'1768'!Z78</f>
        <v>0</v>
      </c>
      <c r="N78" s="37">
        <f t="shared" si="6"/>
        <v>0</v>
      </c>
      <c r="O78" s="37">
        <f t="shared" si="7"/>
        <v>0</v>
      </c>
      <c r="P78" s="37">
        <f t="shared" si="9"/>
        <v>999</v>
      </c>
      <c r="Q78" s="40" t="str">
        <f>IF(P78&lt;=Lookup!$M$7,Lookup!$K$7,IF(P78&lt;=Lookup!$M$8,Lookup!$K$8,IF(P78&lt;=Lookup!$M$9,Lookup!$K$9,IF(P78&lt;=Lookup!$M$10,Lookup!$K$10,IF(P78&lt;=Lookup!$M$11,Lookup!$K$11,"")))))</f>
        <v/>
      </c>
      <c r="R78" s="40" t="str">
        <f>IF(P78&gt;Lookup!$M$11,IF(P78&lt;=Lookup!$M$12,Lookup!$K$12,IF(P78&lt;=Lookup!$M$13,Lookup!$K$13,IF(P78&lt;=Lookup!$M$14,Lookup!$K$14,IF(P78&lt;=Lookup!$M$15,Lookup!$K$15,IF(P78&lt;=Lookup!$M$16,Lookup!$K$16,""))))),"")</f>
        <v/>
      </c>
      <c r="S78" s="40" t="str">
        <f>IF(P78&gt;Lookup!$M$16,IF(P78&lt;=Lookup!$M$17,Lookup!$K$17,IF(P78&lt;=Lookup!$M$18,Lookup!$K$18,IF(P78&lt;=Lookup!$M$19,Lookup!$K$19,IF(P78&lt;=Lookup!$M$20,Lookup!$K$20,IF(P78&lt;=Lookup!$M$21,Lookup!$K$21,""))))),"")</f>
        <v/>
      </c>
      <c r="T78" s="40" t="str">
        <f>IF(P78&gt;Lookup!$M$21,IF(P78&lt;=Lookup!$M$22,Lookup!$K$22,IF(P78&lt;=Lookup!$M$23,Lookup!$K$23,IF(P78&lt;=Lookup!$M$24,Lookup!$K$24,IF(P78&lt;=Lookup!$M$25,Lookup!$K$25,IF(P78&lt;=Lookup!$M$26,Lookup!$K$26,""))))),"")</f>
        <v/>
      </c>
      <c r="U78" s="40" t="str">
        <f>IF(P78&gt;Lookup!$M$26,IF(P78&lt;=Lookup!$M$27,Lookup!$K$27,IF(P78&lt;=Lookup!$M$28,Lookup!$K$28,IF(P78&lt;=Lookup!$M$29,Lookup!$K$29,IF(P78&lt;=Lookup!$M$30,Lookup!$K$30,IF(P78&lt;=Lookup!$M$31,Lookup!$K$31,""))))),"")</f>
        <v/>
      </c>
      <c r="V78" s="40" t="str">
        <f>IF(P78&gt;Lookup!$M$31,IF(P78&lt;=Lookup!$M$32,Lookup!$K$32,IF(P78&lt;=Lookup!$M$33,Lookup!$K$33,IF(P78&lt;=Lookup!$M$34,Lookup!$K$34,IF(P78&lt;=Lookup!$M$35,Lookup!$K$35,IF(P78&lt;=Lookup!$M$36,Lookup!$K$36,""))))),"")</f>
        <v/>
      </c>
      <c r="W78" s="43" t="str">
        <f>IF(P78&gt;Lookup!$M$36,IF(P78&lt;=Lookup!$M$37,Lookup!$K$37,IF(P78&lt;=Lookup!$M$38,Lookup!$K$38,IF(P78&lt;Lookup!$M$39,Lookup!$K$39,IF(P78&lt;Lookup!$M$40,Lookup!$K$40,IF(P78&lt;Lookup!$M$41,Lookup!$K$41,IF(P78&lt;Lookup!$M$42,Lookup!$K$42,IF(P78&lt;Lookup!$M$43,Lookup!$K$43,IF(P78&lt;Lookup!$M$44,Lookup!$K$34,IF(B78=0,"",B78))))))))),"")</f>
        <v/>
      </c>
      <c r="X78" s="42" t="str">
        <f t="shared" si="10"/>
        <v/>
      </c>
    </row>
    <row r="79" spans="1:24" ht="14">
      <c r="A79" s="37">
        <v>69</v>
      </c>
      <c r="B79" s="38">
        <f>'1768'!J79</f>
        <v>0</v>
      </c>
      <c r="C79" s="39">
        <v>999</v>
      </c>
      <c r="D79" s="41" t="str">
        <f>IF(B79=0,"",IF(B79=Lookup!$K$7,Lookup!$L$7,IF(B79=Lookup!$K$8,Lookup!$L$8,IF(B79=Lookup!$K$9,Lookup!$L$9,IF(B79=Lookup!$K$10,Lookup!$L$10,IF(B79=Lookup!$K$11,Lookup!$L$11,999))))))</f>
        <v/>
      </c>
      <c r="E79" s="41" t="str">
        <f>IF(D79=999,IF(B79=Lookup!$K$12,Lookup!$L$12,IF(B79=Lookup!$K$13,Lookup!$L$13,IF(B79=Lookup!$K$14,Lookup!$L$14,IF(B79=Lookup!$K$15,Lookup!$L$15,IF(B79=Lookup!$K$16,Lookup!$L$16,999))))),"")</f>
        <v/>
      </c>
      <c r="F79" s="41" t="str">
        <f>IF(E79=999,IF(B79=Lookup!$K$17,Lookup!$L$17,IF(B79=Lookup!$K$18,Lookup!$L$18,IF(B79=Lookup!$K$19,Lookup!$L$19,IF(B79=Lookup!$K$20,Lookup!$L$20,IF(B79=Lookup!$K$21,Lookup!$L$21,999))))),"")</f>
        <v/>
      </c>
      <c r="G79" s="41" t="str">
        <f>IF(F79=999,IF(B79=Lookup!$K$22,Lookup!$L$22,IF(B79=Lookup!$K$23,Lookup!$L$23,IF(B79=Lookup!$K$24,Lookup!$L$24,IF(B79=Lookup!$K$25,Lookup!$L$25,IF(B79=Lookup!$K$26,Lookup!$L$26,999))))),"")</f>
        <v/>
      </c>
      <c r="H79" s="41" t="str">
        <f>IF(G79=999,IF(B79=Lookup!$K$27,Lookup!$L$27,IF(B79=Lookup!$K$28,Lookup!$L$28,IF(B79=Lookup!$K$29,Lookup!$L$29,IF(B79=Lookup!$K$30,Lookup!$L$30,IF(B79=Lookup!$K$31,Lookup!$L$31,999))))),"")</f>
        <v/>
      </c>
      <c r="I79" s="41" t="str">
        <f>IF(H79=999,IF(B79=Lookup!$K$32,Lookup!$L$32,IF(B79=Lookup!$K$33,Lookup!$L$33,IF(B79=Lookup!$K$34,Lookup!$L$34,IF(B79=Lookup!$K$35,Lookup!$L$35,IF(B79=Lookup!$K$36,Lookup!$L$36,999))))),"")</f>
        <v/>
      </c>
      <c r="J79" s="41" t="str">
        <f>IF(I79=999,IF(B79=Lookup!$K$37,Lookup!$L$37,IF(B79=Lookup!$K$38,Lookup!$L$38,IF(B79=Lookup!$K$39,Lookup!$L$7,""))),"")</f>
        <v/>
      </c>
      <c r="K79" s="41">
        <f t="shared" si="8"/>
        <v>999</v>
      </c>
      <c r="L79" s="37" t="str">
        <f t="shared" si="11"/>
        <v/>
      </c>
      <c r="M79" s="38">
        <f>'1768'!Z79</f>
        <v>0</v>
      </c>
      <c r="N79" s="37">
        <f t="shared" si="6"/>
        <v>0</v>
      </c>
      <c r="O79" s="37">
        <f t="shared" si="7"/>
        <v>0</v>
      </c>
      <c r="P79" s="37">
        <f t="shared" si="9"/>
        <v>999</v>
      </c>
      <c r="Q79" s="40" t="str">
        <f>IF(P79&lt;=Lookup!$M$7,Lookup!$K$7,IF(P79&lt;=Lookup!$M$8,Lookup!$K$8,IF(P79&lt;=Lookup!$M$9,Lookup!$K$9,IF(P79&lt;=Lookup!$M$10,Lookup!$K$10,IF(P79&lt;=Lookup!$M$11,Lookup!$K$11,"")))))</f>
        <v/>
      </c>
      <c r="R79" s="40" t="str">
        <f>IF(P79&gt;Lookup!$M$11,IF(P79&lt;=Lookup!$M$12,Lookup!$K$12,IF(P79&lt;=Lookup!$M$13,Lookup!$K$13,IF(P79&lt;=Lookup!$M$14,Lookup!$K$14,IF(P79&lt;=Lookup!$M$15,Lookup!$K$15,IF(P79&lt;=Lookup!$M$16,Lookup!$K$16,""))))),"")</f>
        <v/>
      </c>
      <c r="S79" s="40" t="str">
        <f>IF(P79&gt;Lookup!$M$16,IF(P79&lt;=Lookup!$M$17,Lookup!$K$17,IF(P79&lt;=Lookup!$M$18,Lookup!$K$18,IF(P79&lt;=Lookup!$M$19,Lookup!$K$19,IF(P79&lt;=Lookup!$M$20,Lookup!$K$20,IF(P79&lt;=Lookup!$M$21,Lookup!$K$21,""))))),"")</f>
        <v/>
      </c>
      <c r="T79" s="40" t="str">
        <f>IF(P79&gt;Lookup!$M$21,IF(P79&lt;=Lookup!$M$22,Lookup!$K$22,IF(P79&lt;=Lookup!$M$23,Lookup!$K$23,IF(P79&lt;=Lookup!$M$24,Lookup!$K$24,IF(P79&lt;=Lookup!$M$25,Lookup!$K$25,IF(P79&lt;=Lookup!$M$26,Lookup!$K$26,""))))),"")</f>
        <v/>
      </c>
      <c r="U79" s="40" t="str">
        <f>IF(P79&gt;Lookup!$M$26,IF(P79&lt;=Lookup!$M$27,Lookup!$K$27,IF(P79&lt;=Lookup!$M$28,Lookup!$K$28,IF(P79&lt;=Lookup!$M$29,Lookup!$K$29,IF(P79&lt;=Lookup!$M$30,Lookup!$K$30,IF(P79&lt;=Lookup!$M$31,Lookup!$K$31,""))))),"")</f>
        <v/>
      </c>
      <c r="V79" s="40" t="str">
        <f>IF(P79&gt;Lookup!$M$31,IF(P79&lt;=Lookup!$M$32,Lookup!$K$32,IF(P79&lt;=Lookup!$M$33,Lookup!$K$33,IF(P79&lt;=Lookup!$M$34,Lookup!$K$34,IF(P79&lt;=Lookup!$M$35,Lookup!$K$35,IF(P79&lt;=Lookup!$M$36,Lookup!$K$36,""))))),"")</f>
        <v/>
      </c>
      <c r="W79" s="43" t="str">
        <f>IF(P79&gt;Lookup!$M$36,IF(P79&lt;=Lookup!$M$37,Lookup!$K$37,IF(P79&lt;=Lookup!$M$38,Lookup!$K$38,IF(P79&lt;Lookup!$M$39,Lookup!$K$39,IF(P79&lt;Lookup!$M$40,Lookup!$K$40,IF(P79&lt;Lookup!$M$41,Lookup!$K$41,IF(P79&lt;Lookup!$M$42,Lookup!$K$42,IF(P79&lt;Lookup!$M$43,Lookup!$K$43,IF(P79&lt;Lookup!$M$44,Lookup!$K$34,IF(B79=0,"",B79))))))))),"")</f>
        <v/>
      </c>
      <c r="X79" s="42" t="str">
        <f t="shared" si="10"/>
        <v/>
      </c>
    </row>
    <row r="80" spans="1:24" ht="14">
      <c r="A80" s="37">
        <v>70</v>
      </c>
      <c r="B80" s="38">
        <f>'1768'!J80</f>
        <v>0</v>
      </c>
      <c r="C80" s="39">
        <v>999</v>
      </c>
      <c r="D80" s="41" t="str">
        <f>IF(B80=0,"",IF(B80=Lookup!$K$7,Lookup!$L$7,IF(B80=Lookup!$K$8,Lookup!$L$8,IF(B80=Lookup!$K$9,Lookup!$L$9,IF(B80=Lookup!$K$10,Lookup!$L$10,IF(B80=Lookup!$K$11,Lookup!$L$11,999))))))</f>
        <v/>
      </c>
      <c r="E80" s="41" t="str">
        <f>IF(D80=999,IF(B80=Lookup!$K$12,Lookup!$L$12,IF(B80=Lookup!$K$13,Lookup!$L$13,IF(B80=Lookup!$K$14,Lookup!$L$14,IF(B80=Lookup!$K$15,Lookup!$L$15,IF(B80=Lookup!$K$16,Lookup!$L$16,999))))),"")</f>
        <v/>
      </c>
      <c r="F80" s="41" t="str">
        <f>IF(E80=999,IF(B80=Lookup!$K$17,Lookup!$L$17,IF(B80=Lookup!$K$18,Lookup!$L$18,IF(B80=Lookup!$K$19,Lookup!$L$19,IF(B80=Lookup!$K$20,Lookup!$L$20,IF(B80=Lookup!$K$21,Lookup!$L$21,999))))),"")</f>
        <v/>
      </c>
      <c r="G80" s="41" t="str">
        <f>IF(F80=999,IF(B80=Lookup!$K$22,Lookup!$L$22,IF(B80=Lookup!$K$23,Lookup!$L$23,IF(B80=Lookup!$K$24,Lookup!$L$24,IF(B80=Lookup!$K$25,Lookup!$L$25,IF(B80=Lookup!$K$26,Lookup!$L$26,999))))),"")</f>
        <v/>
      </c>
      <c r="H80" s="41" t="str">
        <f>IF(G80=999,IF(B80=Lookup!$K$27,Lookup!$L$27,IF(B80=Lookup!$K$28,Lookup!$L$28,IF(B80=Lookup!$K$29,Lookup!$L$29,IF(B80=Lookup!$K$30,Lookup!$L$30,IF(B80=Lookup!$K$31,Lookup!$L$31,999))))),"")</f>
        <v/>
      </c>
      <c r="I80" s="41" t="str">
        <f>IF(H80=999,IF(B80=Lookup!$K$32,Lookup!$L$32,IF(B80=Lookup!$K$33,Lookup!$L$33,IF(B80=Lookup!$K$34,Lookup!$L$34,IF(B80=Lookup!$K$35,Lookup!$L$35,IF(B80=Lookup!$K$36,Lookup!$L$36,999))))),"")</f>
        <v/>
      </c>
      <c r="J80" s="41" t="str">
        <f>IF(I80=999,IF(B80=Lookup!$K$37,Lookup!$L$37,IF(B80=Lookup!$K$38,Lookup!$L$38,IF(B80=Lookup!$K$39,Lookup!$L$7,""))),"")</f>
        <v/>
      </c>
      <c r="K80" s="41">
        <f t="shared" si="8"/>
        <v>999</v>
      </c>
      <c r="L80" s="37" t="str">
        <f t="shared" si="11"/>
        <v/>
      </c>
      <c r="M80" s="38">
        <f>'1768'!Z80</f>
        <v>0</v>
      </c>
      <c r="N80" s="37">
        <f t="shared" si="6"/>
        <v>0</v>
      </c>
      <c r="O80" s="37">
        <f t="shared" si="7"/>
        <v>0</v>
      </c>
      <c r="P80" s="37">
        <f t="shared" si="9"/>
        <v>999</v>
      </c>
      <c r="Q80" s="40" t="str">
        <f>IF(P80&lt;=Lookup!$M$7,Lookup!$K$7,IF(P80&lt;=Lookup!$M$8,Lookup!$K$8,IF(P80&lt;=Lookup!$M$9,Lookup!$K$9,IF(P80&lt;=Lookup!$M$10,Lookup!$K$10,IF(P80&lt;=Lookup!$M$11,Lookup!$K$11,"")))))</f>
        <v/>
      </c>
      <c r="R80" s="40" t="str">
        <f>IF(P80&gt;Lookup!$M$11,IF(P80&lt;=Lookup!$M$12,Lookup!$K$12,IF(P80&lt;=Lookup!$M$13,Lookup!$K$13,IF(P80&lt;=Lookup!$M$14,Lookup!$K$14,IF(P80&lt;=Lookup!$M$15,Lookup!$K$15,IF(P80&lt;=Lookup!$M$16,Lookup!$K$16,""))))),"")</f>
        <v/>
      </c>
      <c r="S80" s="40" t="str">
        <f>IF(P80&gt;Lookup!$M$16,IF(P80&lt;=Lookup!$M$17,Lookup!$K$17,IF(P80&lt;=Lookup!$M$18,Lookup!$K$18,IF(P80&lt;=Lookup!$M$19,Lookup!$K$19,IF(P80&lt;=Lookup!$M$20,Lookup!$K$20,IF(P80&lt;=Lookup!$M$21,Lookup!$K$21,""))))),"")</f>
        <v/>
      </c>
      <c r="T80" s="40" t="str">
        <f>IF(P80&gt;Lookup!$M$21,IF(P80&lt;=Lookup!$M$22,Lookup!$K$22,IF(P80&lt;=Lookup!$M$23,Lookup!$K$23,IF(P80&lt;=Lookup!$M$24,Lookup!$K$24,IF(P80&lt;=Lookup!$M$25,Lookup!$K$25,IF(P80&lt;=Lookup!$M$26,Lookup!$K$26,""))))),"")</f>
        <v/>
      </c>
      <c r="U80" s="40" t="str">
        <f>IF(P80&gt;Lookup!$M$26,IF(P80&lt;=Lookup!$M$27,Lookup!$K$27,IF(P80&lt;=Lookup!$M$28,Lookup!$K$28,IF(P80&lt;=Lookup!$M$29,Lookup!$K$29,IF(P80&lt;=Lookup!$M$30,Lookup!$K$30,IF(P80&lt;=Lookup!$M$31,Lookup!$K$31,""))))),"")</f>
        <v/>
      </c>
      <c r="V80" s="40" t="str">
        <f>IF(P80&gt;Lookup!$M$31,IF(P80&lt;=Lookup!$M$32,Lookup!$K$32,IF(P80&lt;=Lookup!$M$33,Lookup!$K$33,IF(P80&lt;=Lookup!$M$34,Lookup!$K$34,IF(P80&lt;=Lookup!$M$35,Lookup!$K$35,IF(P80&lt;=Lookup!$M$36,Lookup!$K$36,""))))),"")</f>
        <v/>
      </c>
      <c r="W80" s="43" t="str">
        <f>IF(P80&gt;Lookup!$M$36,IF(P80&lt;=Lookup!$M$37,Lookup!$K$37,IF(P80&lt;=Lookup!$M$38,Lookup!$K$38,IF(P80&lt;Lookup!$M$39,Lookup!$K$39,IF(P80&lt;Lookup!$M$40,Lookup!$K$40,IF(P80&lt;Lookup!$M$41,Lookup!$K$41,IF(P80&lt;Lookup!$M$42,Lookup!$K$42,IF(P80&lt;Lookup!$M$43,Lookup!$K$43,IF(P80&lt;Lookup!$M$44,Lookup!$K$34,IF(B80=0,"",B80))))))))),"")</f>
        <v/>
      </c>
      <c r="X80" s="42" t="str">
        <f t="shared" si="10"/>
        <v/>
      </c>
    </row>
    <row r="81" spans="1:24" ht="14">
      <c r="A81" s="37">
        <v>71</v>
      </c>
      <c r="B81" s="38">
        <f>'1768'!J81</f>
        <v>0</v>
      </c>
      <c r="C81" s="39">
        <v>999</v>
      </c>
      <c r="D81" s="41" t="str">
        <f>IF(B81=0,"",IF(B81=Lookup!$K$7,Lookup!$L$7,IF(B81=Lookup!$K$8,Lookup!$L$8,IF(B81=Lookup!$K$9,Lookup!$L$9,IF(B81=Lookup!$K$10,Lookup!$L$10,IF(B81=Lookup!$K$11,Lookup!$L$11,999))))))</f>
        <v/>
      </c>
      <c r="E81" s="41" t="str">
        <f>IF(D81=999,IF(B81=Lookup!$K$12,Lookup!$L$12,IF(B81=Lookup!$K$13,Lookup!$L$13,IF(B81=Lookup!$K$14,Lookup!$L$14,IF(B81=Lookup!$K$15,Lookup!$L$15,IF(B81=Lookup!$K$16,Lookup!$L$16,999))))),"")</f>
        <v/>
      </c>
      <c r="F81" s="41" t="str">
        <f>IF(E81=999,IF(B81=Lookup!$K$17,Lookup!$L$17,IF(B81=Lookup!$K$18,Lookup!$L$18,IF(B81=Lookup!$K$19,Lookup!$L$19,IF(B81=Lookup!$K$20,Lookup!$L$20,IF(B81=Lookup!$K$21,Lookup!$L$21,999))))),"")</f>
        <v/>
      </c>
      <c r="G81" s="41" t="str">
        <f>IF(F81=999,IF(B81=Lookup!$K$22,Lookup!$L$22,IF(B81=Lookup!$K$23,Lookup!$L$23,IF(B81=Lookup!$K$24,Lookup!$L$24,IF(B81=Lookup!$K$25,Lookup!$L$25,IF(B81=Lookup!$K$26,Lookup!$L$26,999))))),"")</f>
        <v/>
      </c>
      <c r="H81" s="41" t="str">
        <f>IF(G81=999,IF(B81=Lookup!$K$27,Lookup!$L$27,IF(B81=Lookup!$K$28,Lookup!$L$28,IF(B81=Lookup!$K$29,Lookup!$L$29,IF(B81=Lookup!$K$30,Lookup!$L$30,IF(B81=Lookup!$K$31,Lookup!$L$31,999))))),"")</f>
        <v/>
      </c>
      <c r="I81" s="41" t="str">
        <f>IF(H81=999,IF(B81=Lookup!$K$32,Lookup!$L$32,IF(B81=Lookup!$K$33,Lookup!$L$33,IF(B81=Lookup!$K$34,Lookup!$L$34,IF(B81=Lookup!$K$35,Lookup!$L$35,IF(B81=Lookup!$K$36,Lookup!$L$36,999))))),"")</f>
        <v/>
      </c>
      <c r="J81" s="41" t="str">
        <f>IF(I81=999,IF(B81=Lookup!$K$37,Lookup!$L$37,IF(B81=Lookup!$K$38,Lookup!$L$38,IF(B81=Lookup!$K$39,Lookup!$L$7,""))),"")</f>
        <v/>
      </c>
      <c r="K81" s="41">
        <f t="shared" si="8"/>
        <v>999</v>
      </c>
      <c r="L81" s="37" t="str">
        <f t="shared" si="11"/>
        <v/>
      </c>
      <c r="M81" s="38">
        <f>'1768'!Z81</f>
        <v>0</v>
      </c>
      <c r="N81" s="37">
        <f t="shared" si="6"/>
        <v>0</v>
      </c>
      <c r="O81" s="37">
        <f t="shared" si="7"/>
        <v>0</v>
      </c>
      <c r="P81" s="37">
        <f t="shared" si="9"/>
        <v>999</v>
      </c>
      <c r="Q81" s="40" t="str">
        <f>IF(P81&lt;=Lookup!$M$7,Lookup!$K$7,IF(P81&lt;=Lookup!$M$8,Lookup!$K$8,IF(P81&lt;=Lookup!$M$9,Lookup!$K$9,IF(P81&lt;=Lookup!$M$10,Lookup!$K$10,IF(P81&lt;=Lookup!$M$11,Lookup!$K$11,"")))))</f>
        <v/>
      </c>
      <c r="R81" s="40" t="str">
        <f>IF(P81&gt;Lookup!$M$11,IF(P81&lt;=Lookup!$M$12,Lookup!$K$12,IF(P81&lt;=Lookup!$M$13,Lookup!$K$13,IF(P81&lt;=Lookup!$M$14,Lookup!$K$14,IF(P81&lt;=Lookup!$M$15,Lookup!$K$15,IF(P81&lt;=Lookup!$M$16,Lookup!$K$16,""))))),"")</f>
        <v/>
      </c>
      <c r="S81" s="40" t="str">
        <f>IF(P81&gt;Lookup!$M$16,IF(P81&lt;=Lookup!$M$17,Lookup!$K$17,IF(P81&lt;=Lookup!$M$18,Lookup!$K$18,IF(P81&lt;=Lookup!$M$19,Lookup!$K$19,IF(P81&lt;=Lookup!$M$20,Lookup!$K$20,IF(P81&lt;=Lookup!$M$21,Lookup!$K$21,""))))),"")</f>
        <v/>
      </c>
      <c r="T81" s="40" t="str">
        <f>IF(P81&gt;Lookup!$M$21,IF(P81&lt;=Lookup!$M$22,Lookup!$K$22,IF(P81&lt;=Lookup!$M$23,Lookup!$K$23,IF(P81&lt;=Lookup!$M$24,Lookup!$K$24,IF(P81&lt;=Lookup!$M$25,Lookup!$K$25,IF(P81&lt;=Lookup!$M$26,Lookup!$K$26,""))))),"")</f>
        <v/>
      </c>
      <c r="U81" s="40" t="str">
        <f>IF(P81&gt;Lookup!$M$26,IF(P81&lt;=Lookup!$M$27,Lookup!$K$27,IF(P81&lt;=Lookup!$M$28,Lookup!$K$28,IF(P81&lt;=Lookup!$M$29,Lookup!$K$29,IF(P81&lt;=Lookup!$M$30,Lookup!$K$30,IF(P81&lt;=Lookup!$M$31,Lookup!$K$31,""))))),"")</f>
        <v/>
      </c>
      <c r="V81" s="40" t="str">
        <f>IF(P81&gt;Lookup!$M$31,IF(P81&lt;=Lookup!$M$32,Lookup!$K$32,IF(P81&lt;=Lookup!$M$33,Lookup!$K$33,IF(P81&lt;=Lookup!$M$34,Lookup!$K$34,IF(P81&lt;=Lookup!$M$35,Lookup!$K$35,IF(P81&lt;=Lookup!$M$36,Lookup!$K$36,""))))),"")</f>
        <v/>
      </c>
      <c r="W81" s="43" t="str">
        <f>IF(P81&gt;Lookup!$M$36,IF(P81&lt;=Lookup!$M$37,Lookup!$K$37,IF(P81&lt;=Lookup!$M$38,Lookup!$K$38,IF(P81&lt;Lookup!$M$39,Lookup!$K$39,IF(P81&lt;Lookup!$M$40,Lookup!$K$40,IF(P81&lt;Lookup!$M$41,Lookup!$K$41,IF(P81&lt;Lookup!$M$42,Lookup!$K$42,IF(P81&lt;Lookup!$M$43,Lookup!$K$43,IF(P81&lt;Lookup!$M$44,Lookup!$K$34,IF(B81=0,"",B81))))))))),"")</f>
        <v/>
      </c>
      <c r="X81" s="42" t="str">
        <f t="shared" si="10"/>
        <v/>
      </c>
    </row>
    <row r="82" spans="1:24" ht="14">
      <c r="A82" s="37">
        <v>72</v>
      </c>
      <c r="B82" s="38">
        <f>'1768'!J82</f>
        <v>0</v>
      </c>
      <c r="C82" s="39">
        <v>999</v>
      </c>
      <c r="D82" s="41" t="str">
        <f>IF(B82=0,"",IF(B82=Lookup!$K$7,Lookup!$L$7,IF(B82=Lookup!$K$8,Lookup!$L$8,IF(B82=Lookup!$K$9,Lookup!$L$9,IF(B82=Lookup!$K$10,Lookup!$L$10,IF(B82=Lookup!$K$11,Lookup!$L$11,999))))))</f>
        <v/>
      </c>
      <c r="E82" s="41" t="str">
        <f>IF(D82=999,IF(B82=Lookup!$K$12,Lookup!$L$12,IF(B82=Lookup!$K$13,Lookup!$L$13,IF(B82=Lookup!$K$14,Lookup!$L$14,IF(B82=Lookup!$K$15,Lookup!$L$15,IF(B82=Lookup!$K$16,Lookup!$L$16,999))))),"")</f>
        <v/>
      </c>
      <c r="F82" s="41" t="str">
        <f>IF(E82=999,IF(B82=Lookup!$K$17,Lookup!$L$17,IF(B82=Lookup!$K$18,Lookup!$L$18,IF(B82=Lookup!$K$19,Lookup!$L$19,IF(B82=Lookup!$K$20,Lookup!$L$20,IF(B82=Lookup!$K$21,Lookup!$L$21,999))))),"")</f>
        <v/>
      </c>
      <c r="G82" s="41" t="str">
        <f>IF(F82=999,IF(B82=Lookup!$K$22,Lookup!$L$22,IF(B82=Lookup!$K$23,Lookup!$L$23,IF(B82=Lookup!$K$24,Lookup!$L$24,IF(B82=Lookup!$K$25,Lookup!$L$25,IF(B82=Lookup!$K$26,Lookup!$L$26,999))))),"")</f>
        <v/>
      </c>
      <c r="H82" s="41" t="str">
        <f>IF(G82=999,IF(B82=Lookup!$K$27,Lookup!$L$27,IF(B82=Lookup!$K$28,Lookup!$L$28,IF(B82=Lookup!$K$29,Lookup!$L$29,IF(B82=Lookup!$K$30,Lookup!$L$30,IF(B82=Lookup!$K$31,Lookup!$L$31,999))))),"")</f>
        <v/>
      </c>
      <c r="I82" s="41" t="str">
        <f>IF(H82=999,IF(B82=Lookup!$K$32,Lookup!$L$32,IF(B82=Lookup!$K$33,Lookup!$L$33,IF(B82=Lookup!$K$34,Lookup!$L$34,IF(B82=Lookup!$K$35,Lookup!$L$35,IF(B82=Lookup!$K$36,Lookup!$L$36,999))))),"")</f>
        <v/>
      </c>
      <c r="J82" s="41" t="str">
        <f>IF(I82=999,IF(B82=Lookup!$K$37,Lookup!$L$37,IF(B82=Lookup!$K$38,Lookup!$L$38,IF(B82=Lookup!$K$39,Lookup!$L$7,""))),"")</f>
        <v/>
      </c>
      <c r="K82" s="41">
        <f t="shared" si="8"/>
        <v>999</v>
      </c>
      <c r="L82" s="37" t="str">
        <f t="shared" si="11"/>
        <v/>
      </c>
      <c r="M82" s="38">
        <f>'1768'!Z82</f>
        <v>0</v>
      </c>
      <c r="N82" s="37">
        <f t="shared" si="6"/>
        <v>0</v>
      </c>
      <c r="O82" s="37">
        <f t="shared" si="7"/>
        <v>0</v>
      </c>
      <c r="P82" s="37">
        <f t="shared" si="9"/>
        <v>999</v>
      </c>
      <c r="Q82" s="40" t="str">
        <f>IF(P82&lt;=Lookup!$M$7,Lookup!$K$7,IF(P82&lt;=Lookup!$M$8,Lookup!$K$8,IF(P82&lt;=Lookup!$M$9,Lookup!$K$9,IF(P82&lt;=Lookup!$M$10,Lookup!$K$10,IF(P82&lt;=Lookup!$M$11,Lookup!$K$11,"")))))</f>
        <v/>
      </c>
      <c r="R82" s="40" t="str">
        <f>IF(P82&gt;Lookup!$M$11,IF(P82&lt;=Lookup!$M$12,Lookup!$K$12,IF(P82&lt;=Lookup!$M$13,Lookup!$K$13,IF(P82&lt;=Lookup!$M$14,Lookup!$K$14,IF(P82&lt;=Lookup!$M$15,Lookup!$K$15,IF(P82&lt;=Lookup!$M$16,Lookup!$K$16,""))))),"")</f>
        <v/>
      </c>
      <c r="S82" s="40" t="str">
        <f>IF(P82&gt;Lookup!$M$16,IF(P82&lt;=Lookup!$M$17,Lookup!$K$17,IF(P82&lt;=Lookup!$M$18,Lookup!$K$18,IF(P82&lt;=Lookup!$M$19,Lookup!$K$19,IF(P82&lt;=Lookup!$M$20,Lookup!$K$20,IF(P82&lt;=Lookup!$M$21,Lookup!$K$21,""))))),"")</f>
        <v/>
      </c>
      <c r="T82" s="40" t="str">
        <f>IF(P82&gt;Lookup!$M$21,IF(P82&lt;=Lookup!$M$22,Lookup!$K$22,IF(P82&lt;=Lookup!$M$23,Lookup!$K$23,IF(P82&lt;=Lookup!$M$24,Lookup!$K$24,IF(P82&lt;=Lookup!$M$25,Lookup!$K$25,IF(P82&lt;=Lookup!$M$26,Lookup!$K$26,""))))),"")</f>
        <v/>
      </c>
      <c r="U82" s="40" t="str">
        <f>IF(P82&gt;Lookup!$M$26,IF(P82&lt;=Lookup!$M$27,Lookup!$K$27,IF(P82&lt;=Lookup!$M$28,Lookup!$K$28,IF(P82&lt;=Lookup!$M$29,Lookup!$K$29,IF(P82&lt;=Lookup!$M$30,Lookup!$K$30,IF(P82&lt;=Lookup!$M$31,Lookup!$K$31,""))))),"")</f>
        <v/>
      </c>
      <c r="V82" s="40" t="str">
        <f>IF(P82&gt;Lookup!$M$31,IF(P82&lt;=Lookup!$M$32,Lookup!$K$32,IF(P82&lt;=Lookup!$M$33,Lookup!$K$33,IF(P82&lt;=Lookup!$M$34,Lookup!$K$34,IF(P82&lt;=Lookup!$M$35,Lookup!$K$35,IF(P82&lt;=Lookup!$M$36,Lookup!$K$36,""))))),"")</f>
        <v/>
      </c>
      <c r="W82" s="43" t="str">
        <f>IF(P82&gt;Lookup!$M$36,IF(P82&lt;=Lookup!$M$37,Lookup!$K$37,IF(P82&lt;=Lookup!$M$38,Lookup!$K$38,IF(P82&lt;Lookup!$M$39,Lookup!$K$39,IF(P82&lt;Lookup!$M$40,Lookup!$K$40,IF(P82&lt;Lookup!$M$41,Lookup!$K$41,IF(P82&lt;Lookup!$M$42,Lookup!$K$42,IF(P82&lt;Lookup!$M$43,Lookup!$K$43,IF(P82&lt;Lookup!$M$44,Lookup!$K$34,IF(B82=0,"",B82))))))))),"")</f>
        <v/>
      </c>
      <c r="X82" s="42" t="str">
        <f t="shared" si="10"/>
        <v/>
      </c>
    </row>
    <row r="83" spans="1:24" ht="14">
      <c r="A83" s="37">
        <v>73</v>
      </c>
      <c r="B83" s="38">
        <f>'1768'!J83</f>
        <v>0</v>
      </c>
      <c r="C83" s="39">
        <v>999</v>
      </c>
      <c r="D83" s="41" t="str">
        <f>IF(B83=0,"",IF(B83=Lookup!$K$7,Lookup!$L$7,IF(B83=Lookup!$K$8,Lookup!$L$8,IF(B83=Lookup!$K$9,Lookup!$L$9,IF(B83=Lookup!$K$10,Lookup!$L$10,IF(B83=Lookup!$K$11,Lookup!$L$11,999))))))</f>
        <v/>
      </c>
      <c r="E83" s="41" t="str">
        <f>IF(D83=999,IF(B83=Lookup!$K$12,Lookup!$L$12,IF(B83=Lookup!$K$13,Lookup!$L$13,IF(B83=Lookup!$K$14,Lookup!$L$14,IF(B83=Lookup!$K$15,Lookup!$L$15,IF(B83=Lookup!$K$16,Lookup!$L$16,999))))),"")</f>
        <v/>
      </c>
      <c r="F83" s="41" t="str">
        <f>IF(E83=999,IF(B83=Lookup!$K$17,Lookup!$L$17,IF(B83=Lookup!$K$18,Lookup!$L$18,IF(B83=Lookup!$K$19,Lookup!$L$19,IF(B83=Lookup!$K$20,Lookup!$L$20,IF(B83=Lookup!$K$21,Lookup!$L$21,999))))),"")</f>
        <v/>
      </c>
      <c r="G83" s="41" t="str">
        <f>IF(F83=999,IF(B83=Lookup!$K$22,Lookup!$L$22,IF(B83=Lookup!$K$23,Lookup!$L$23,IF(B83=Lookup!$K$24,Lookup!$L$24,IF(B83=Lookup!$K$25,Lookup!$L$25,IF(B83=Lookup!$K$26,Lookup!$L$26,999))))),"")</f>
        <v/>
      </c>
      <c r="H83" s="41" t="str">
        <f>IF(G83=999,IF(B83=Lookup!$K$27,Lookup!$L$27,IF(B83=Lookup!$K$28,Lookup!$L$28,IF(B83=Lookup!$K$29,Lookup!$L$29,IF(B83=Lookup!$K$30,Lookup!$L$30,IF(B83=Lookup!$K$31,Lookup!$L$31,999))))),"")</f>
        <v/>
      </c>
      <c r="I83" s="41" t="str">
        <f>IF(H83=999,IF(B83=Lookup!$K$32,Lookup!$L$32,IF(B83=Lookup!$K$33,Lookup!$L$33,IF(B83=Lookup!$K$34,Lookup!$L$34,IF(B83=Lookup!$K$35,Lookup!$L$35,IF(B83=Lookup!$K$36,Lookup!$L$36,999))))),"")</f>
        <v/>
      </c>
      <c r="J83" s="41" t="str">
        <f>IF(I83=999,IF(B83=Lookup!$K$37,Lookup!$L$37,IF(B83=Lookup!$K$38,Lookup!$L$38,IF(B83=Lookup!$K$39,Lookup!$L$7,""))),"")</f>
        <v/>
      </c>
      <c r="K83" s="41">
        <f t="shared" si="8"/>
        <v>999</v>
      </c>
      <c r="L83" s="37" t="str">
        <f t="shared" si="11"/>
        <v/>
      </c>
      <c r="M83" s="38">
        <f>'1768'!Z83</f>
        <v>0</v>
      </c>
      <c r="N83" s="37">
        <f t="shared" si="6"/>
        <v>0</v>
      </c>
      <c r="O83" s="37">
        <f t="shared" si="7"/>
        <v>0</v>
      </c>
      <c r="P83" s="37">
        <f t="shared" si="9"/>
        <v>999</v>
      </c>
      <c r="Q83" s="40" t="str">
        <f>IF(P83&lt;=Lookup!$M$7,Lookup!$K$7,IF(P83&lt;=Lookup!$M$8,Lookup!$K$8,IF(P83&lt;=Lookup!$M$9,Lookup!$K$9,IF(P83&lt;=Lookup!$M$10,Lookup!$K$10,IF(P83&lt;=Lookup!$M$11,Lookup!$K$11,"")))))</f>
        <v/>
      </c>
      <c r="R83" s="40" t="str">
        <f>IF(P83&gt;Lookup!$M$11,IF(P83&lt;=Lookup!$M$12,Lookup!$K$12,IF(P83&lt;=Lookup!$M$13,Lookup!$K$13,IF(P83&lt;=Lookup!$M$14,Lookup!$K$14,IF(P83&lt;=Lookup!$M$15,Lookup!$K$15,IF(P83&lt;=Lookup!$M$16,Lookup!$K$16,""))))),"")</f>
        <v/>
      </c>
      <c r="S83" s="40" t="str">
        <f>IF(P83&gt;Lookup!$M$16,IF(P83&lt;=Lookup!$M$17,Lookup!$K$17,IF(P83&lt;=Lookup!$M$18,Lookup!$K$18,IF(P83&lt;=Lookup!$M$19,Lookup!$K$19,IF(P83&lt;=Lookup!$M$20,Lookup!$K$20,IF(P83&lt;=Lookup!$M$21,Lookup!$K$21,""))))),"")</f>
        <v/>
      </c>
      <c r="T83" s="40" t="str">
        <f>IF(P83&gt;Lookup!$M$21,IF(P83&lt;=Lookup!$M$22,Lookup!$K$22,IF(P83&lt;=Lookup!$M$23,Lookup!$K$23,IF(P83&lt;=Lookup!$M$24,Lookup!$K$24,IF(P83&lt;=Lookup!$M$25,Lookup!$K$25,IF(P83&lt;=Lookup!$M$26,Lookup!$K$26,""))))),"")</f>
        <v/>
      </c>
      <c r="U83" s="40" t="str">
        <f>IF(P83&gt;Lookup!$M$26,IF(P83&lt;=Lookup!$M$27,Lookup!$K$27,IF(P83&lt;=Lookup!$M$28,Lookup!$K$28,IF(P83&lt;=Lookup!$M$29,Lookup!$K$29,IF(P83&lt;=Lookup!$M$30,Lookup!$K$30,IF(P83&lt;=Lookup!$M$31,Lookup!$K$31,""))))),"")</f>
        <v/>
      </c>
      <c r="V83" s="40" t="str">
        <f>IF(P83&gt;Lookup!$M$31,IF(P83&lt;=Lookup!$M$32,Lookup!$K$32,IF(P83&lt;=Lookup!$M$33,Lookup!$K$33,IF(P83&lt;=Lookup!$M$34,Lookup!$K$34,IF(P83&lt;=Lookup!$M$35,Lookup!$K$35,IF(P83&lt;=Lookup!$M$36,Lookup!$K$36,""))))),"")</f>
        <v/>
      </c>
      <c r="W83" s="43" t="str">
        <f>IF(P83&gt;Lookup!$M$36,IF(P83&lt;=Lookup!$M$37,Lookup!$K$37,IF(P83&lt;=Lookup!$M$38,Lookup!$K$38,IF(P83&lt;Lookup!$M$39,Lookup!$K$39,IF(P83&lt;Lookup!$M$40,Lookup!$K$40,IF(P83&lt;Lookup!$M$41,Lookup!$K$41,IF(P83&lt;Lookup!$M$42,Lookup!$K$42,IF(P83&lt;Lookup!$M$43,Lookup!$K$43,IF(P83&lt;Lookup!$M$44,Lookup!$K$34,IF(B83=0,"",B83))))))))),"")</f>
        <v/>
      </c>
      <c r="X83" s="42" t="str">
        <f t="shared" si="10"/>
        <v/>
      </c>
    </row>
    <row r="84" spans="1:24" ht="14">
      <c r="A84" s="37">
        <v>74</v>
      </c>
      <c r="B84" s="38">
        <f>'1768'!J84</f>
        <v>0</v>
      </c>
      <c r="C84" s="39">
        <v>999</v>
      </c>
      <c r="D84" s="41" t="str">
        <f>IF(B84=0,"",IF(B84=Lookup!$K$7,Lookup!$L$7,IF(B84=Lookup!$K$8,Lookup!$L$8,IF(B84=Lookup!$K$9,Lookup!$L$9,IF(B84=Lookup!$K$10,Lookup!$L$10,IF(B84=Lookup!$K$11,Lookup!$L$11,999))))))</f>
        <v/>
      </c>
      <c r="E84" s="41" t="str">
        <f>IF(D84=999,IF(B84=Lookup!$K$12,Lookup!$L$12,IF(B84=Lookup!$K$13,Lookup!$L$13,IF(B84=Lookup!$K$14,Lookup!$L$14,IF(B84=Lookup!$K$15,Lookup!$L$15,IF(B84=Lookup!$K$16,Lookup!$L$16,999))))),"")</f>
        <v/>
      </c>
      <c r="F84" s="41" t="str">
        <f>IF(E84=999,IF(B84=Lookup!$K$17,Lookup!$L$17,IF(B84=Lookup!$K$18,Lookup!$L$18,IF(B84=Lookup!$K$19,Lookup!$L$19,IF(B84=Lookup!$K$20,Lookup!$L$20,IF(B84=Lookup!$K$21,Lookup!$L$21,999))))),"")</f>
        <v/>
      </c>
      <c r="G84" s="41" t="str">
        <f>IF(F84=999,IF(B84=Lookup!$K$22,Lookup!$L$22,IF(B84=Lookup!$K$23,Lookup!$L$23,IF(B84=Lookup!$K$24,Lookup!$L$24,IF(B84=Lookup!$K$25,Lookup!$L$25,IF(B84=Lookup!$K$26,Lookup!$L$26,999))))),"")</f>
        <v/>
      </c>
      <c r="H84" s="41" t="str">
        <f>IF(G84=999,IF(B84=Lookup!$K$27,Lookup!$L$27,IF(B84=Lookup!$K$28,Lookup!$L$28,IF(B84=Lookup!$K$29,Lookup!$L$29,IF(B84=Lookup!$K$30,Lookup!$L$30,IF(B84=Lookup!$K$31,Lookup!$L$31,999))))),"")</f>
        <v/>
      </c>
      <c r="I84" s="41" t="str">
        <f>IF(H84=999,IF(B84=Lookup!$K$32,Lookup!$L$32,IF(B84=Lookup!$K$33,Lookup!$L$33,IF(B84=Lookup!$K$34,Lookup!$L$34,IF(B84=Lookup!$K$35,Lookup!$L$35,IF(B84=Lookup!$K$36,Lookup!$L$36,999))))),"")</f>
        <v/>
      </c>
      <c r="J84" s="41" t="str">
        <f>IF(I84=999,IF(B84=Lookup!$K$37,Lookup!$L$37,IF(B84=Lookup!$K$38,Lookup!$L$38,IF(B84=Lookup!$K$39,Lookup!$L$7,""))),"")</f>
        <v/>
      </c>
      <c r="K84" s="41">
        <f t="shared" si="8"/>
        <v>999</v>
      </c>
      <c r="L84" s="37" t="str">
        <f t="shared" si="11"/>
        <v/>
      </c>
      <c r="M84" s="38">
        <f>'1768'!Z84</f>
        <v>0</v>
      </c>
      <c r="N84" s="37">
        <f t="shared" si="6"/>
        <v>0</v>
      </c>
      <c r="O84" s="37">
        <f t="shared" si="7"/>
        <v>0</v>
      </c>
      <c r="P84" s="37">
        <f t="shared" si="9"/>
        <v>999</v>
      </c>
      <c r="Q84" s="40" t="str">
        <f>IF(P84&lt;=Lookup!$M$7,Lookup!$K$7,IF(P84&lt;=Lookup!$M$8,Lookup!$K$8,IF(P84&lt;=Lookup!$M$9,Lookup!$K$9,IF(P84&lt;=Lookup!$M$10,Lookup!$K$10,IF(P84&lt;=Lookup!$M$11,Lookup!$K$11,"")))))</f>
        <v/>
      </c>
      <c r="R84" s="40" t="str">
        <f>IF(P84&gt;Lookup!$M$11,IF(P84&lt;=Lookup!$M$12,Lookup!$K$12,IF(P84&lt;=Lookup!$M$13,Lookup!$K$13,IF(P84&lt;=Lookup!$M$14,Lookup!$K$14,IF(P84&lt;=Lookup!$M$15,Lookup!$K$15,IF(P84&lt;=Lookup!$M$16,Lookup!$K$16,""))))),"")</f>
        <v/>
      </c>
      <c r="S84" s="40" t="str">
        <f>IF(P84&gt;Lookup!$M$16,IF(P84&lt;=Lookup!$M$17,Lookup!$K$17,IF(P84&lt;=Lookup!$M$18,Lookup!$K$18,IF(P84&lt;=Lookup!$M$19,Lookup!$K$19,IF(P84&lt;=Lookup!$M$20,Lookup!$K$20,IF(P84&lt;=Lookup!$M$21,Lookup!$K$21,""))))),"")</f>
        <v/>
      </c>
      <c r="T84" s="40" t="str">
        <f>IF(P84&gt;Lookup!$M$21,IF(P84&lt;=Lookup!$M$22,Lookup!$K$22,IF(P84&lt;=Lookup!$M$23,Lookup!$K$23,IF(P84&lt;=Lookup!$M$24,Lookup!$K$24,IF(P84&lt;=Lookup!$M$25,Lookup!$K$25,IF(P84&lt;=Lookup!$M$26,Lookup!$K$26,""))))),"")</f>
        <v/>
      </c>
      <c r="U84" s="40" t="str">
        <f>IF(P84&gt;Lookup!$M$26,IF(P84&lt;=Lookup!$M$27,Lookup!$K$27,IF(P84&lt;=Lookup!$M$28,Lookup!$K$28,IF(P84&lt;=Lookup!$M$29,Lookup!$K$29,IF(P84&lt;=Lookup!$M$30,Lookup!$K$30,IF(P84&lt;=Lookup!$M$31,Lookup!$K$31,""))))),"")</f>
        <v/>
      </c>
      <c r="V84" s="40" t="str">
        <f>IF(P84&gt;Lookup!$M$31,IF(P84&lt;=Lookup!$M$32,Lookup!$K$32,IF(P84&lt;=Lookup!$M$33,Lookup!$K$33,IF(P84&lt;=Lookup!$M$34,Lookup!$K$34,IF(P84&lt;=Lookup!$M$35,Lookup!$K$35,IF(P84&lt;=Lookup!$M$36,Lookup!$K$36,""))))),"")</f>
        <v/>
      </c>
      <c r="W84" s="43" t="str">
        <f>IF(P84&gt;Lookup!$M$36,IF(P84&lt;=Lookup!$M$37,Lookup!$K$37,IF(P84&lt;=Lookup!$M$38,Lookup!$K$38,IF(P84&lt;Lookup!$M$39,Lookup!$K$39,IF(P84&lt;Lookup!$M$40,Lookup!$K$40,IF(P84&lt;Lookup!$M$41,Lookup!$K$41,IF(P84&lt;Lookup!$M$42,Lookup!$K$42,IF(P84&lt;Lookup!$M$43,Lookup!$K$43,IF(P84&lt;Lookup!$M$44,Lookup!$K$34,IF(B84=0,"",B84))))))))),"")</f>
        <v/>
      </c>
      <c r="X84" s="42" t="str">
        <f t="shared" si="10"/>
        <v/>
      </c>
    </row>
    <row r="85" spans="1:24" ht="14">
      <c r="A85" s="37">
        <v>75</v>
      </c>
      <c r="B85" s="38">
        <f>'1768'!J85</f>
        <v>0</v>
      </c>
      <c r="C85" s="39">
        <v>999</v>
      </c>
      <c r="D85" s="41" t="str">
        <f>IF(B85=0,"",IF(B85=Lookup!$K$7,Lookup!$L$7,IF(B85=Lookup!$K$8,Lookup!$L$8,IF(B85=Lookup!$K$9,Lookup!$L$9,IF(B85=Lookup!$K$10,Lookup!$L$10,IF(B85=Lookup!$K$11,Lookup!$L$11,999))))))</f>
        <v/>
      </c>
      <c r="E85" s="41" t="str">
        <f>IF(D85=999,IF(B85=Lookup!$K$12,Lookup!$L$12,IF(B85=Lookup!$K$13,Lookup!$L$13,IF(B85=Lookup!$K$14,Lookup!$L$14,IF(B85=Lookup!$K$15,Lookup!$L$15,IF(B85=Lookup!$K$16,Lookup!$L$16,999))))),"")</f>
        <v/>
      </c>
      <c r="F85" s="41" t="str">
        <f>IF(E85=999,IF(B85=Lookup!$K$17,Lookup!$L$17,IF(B85=Lookup!$K$18,Lookup!$L$18,IF(B85=Lookup!$K$19,Lookup!$L$19,IF(B85=Lookup!$K$20,Lookup!$L$20,IF(B85=Lookup!$K$21,Lookup!$L$21,999))))),"")</f>
        <v/>
      </c>
      <c r="G85" s="41" t="str">
        <f>IF(F85=999,IF(B85=Lookup!$K$22,Lookup!$L$22,IF(B85=Lookup!$K$23,Lookup!$L$23,IF(B85=Lookup!$K$24,Lookup!$L$24,IF(B85=Lookup!$K$25,Lookup!$L$25,IF(B85=Lookup!$K$26,Lookup!$L$26,999))))),"")</f>
        <v/>
      </c>
      <c r="H85" s="41" t="str">
        <f>IF(G85=999,IF(B85=Lookup!$K$27,Lookup!$L$27,IF(B85=Lookup!$K$28,Lookup!$L$28,IF(B85=Lookup!$K$29,Lookup!$L$29,IF(B85=Lookup!$K$30,Lookup!$L$30,IF(B85=Lookup!$K$31,Lookup!$L$31,999))))),"")</f>
        <v/>
      </c>
      <c r="I85" s="41" t="str">
        <f>IF(H85=999,IF(B85=Lookup!$K$32,Lookup!$L$32,IF(B85=Lookup!$K$33,Lookup!$L$33,IF(B85=Lookup!$K$34,Lookup!$L$34,IF(B85=Lookup!$K$35,Lookup!$L$35,IF(B85=Lookup!$K$36,Lookup!$L$36,999))))),"")</f>
        <v/>
      </c>
      <c r="J85" s="41" t="str">
        <f>IF(I85=999,IF(B85=Lookup!$K$37,Lookup!$L$37,IF(B85=Lookup!$K$38,Lookup!$L$38,IF(B85=Lookup!$K$39,Lookup!$L$7,""))),"")</f>
        <v/>
      </c>
      <c r="K85" s="41">
        <f t="shared" si="8"/>
        <v>999</v>
      </c>
      <c r="L85" s="37" t="str">
        <f t="shared" si="11"/>
        <v/>
      </c>
      <c r="M85" s="38">
        <f>'1768'!Z85</f>
        <v>0</v>
      </c>
      <c r="N85" s="37">
        <f t="shared" si="6"/>
        <v>0</v>
      </c>
      <c r="O85" s="37">
        <f t="shared" si="7"/>
        <v>0</v>
      </c>
      <c r="P85" s="37">
        <f t="shared" si="9"/>
        <v>999</v>
      </c>
      <c r="Q85" s="40" t="str">
        <f>IF(P85&lt;=Lookup!$M$7,Lookup!$K$7,IF(P85&lt;=Lookup!$M$8,Lookup!$K$8,IF(P85&lt;=Lookup!$M$9,Lookup!$K$9,IF(P85&lt;=Lookup!$M$10,Lookup!$K$10,IF(P85&lt;=Lookup!$M$11,Lookup!$K$11,"")))))</f>
        <v/>
      </c>
      <c r="R85" s="40" t="str">
        <f>IF(P85&gt;Lookup!$M$11,IF(P85&lt;=Lookup!$M$12,Lookup!$K$12,IF(P85&lt;=Lookup!$M$13,Lookup!$K$13,IF(P85&lt;=Lookup!$M$14,Lookup!$K$14,IF(P85&lt;=Lookup!$M$15,Lookup!$K$15,IF(P85&lt;=Lookup!$M$16,Lookup!$K$16,""))))),"")</f>
        <v/>
      </c>
      <c r="S85" s="40" t="str">
        <f>IF(P85&gt;Lookup!$M$16,IF(P85&lt;=Lookup!$M$17,Lookup!$K$17,IF(P85&lt;=Lookup!$M$18,Lookup!$K$18,IF(P85&lt;=Lookup!$M$19,Lookup!$K$19,IF(P85&lt;=Lookup!$M$20,Lookup!$K$20,IF(P85&lt;=Lookup!$M$21,Lookup!$K$21,""))))),"")</f>
        <v/>
      </c>
      <c r="T85" s="40" t="str">
        <f>IF(P85&gt;Lookup!$M$21,IF(P85&lt;=Lookup!$M$22,Lookup!$K$22,IF(P85&lt;=Lookup!$M$23,Lookup!$K$23,IF(P85&lt;=Lookup!$M$24,Lookup!$K$24,IF(P85&lt;=Lookup!$M$25,Lookup!$K$25,IF(P85&lt;=Lookup!$M$26,Lookup!$K$26,""))))),"")</f>
        <v/>
      </c>
      <c r="U85" s="40" t="str">
        <f>IF(P85&gt;Lookup!$M$26,IF(P85&lt;=Lookup!$M$27,Lookup!$K$27,IF(P85&lt;=Lookup!$M$28,Lookup!$K$28,IF(P85&lt;=Lookup!$M$29,Lookup!$K$29,IF(P85&lt;=Lookup!$M$30,Lookup!$K$30,IF(P85&lt;=Lookup!$M$31,Lookup!$K$31,""))))),"")</f>
        <v/>
      </c>
      <c r="V85" s="40" t="str">
        <f>IF(P85&gt;Lookup!$M$31,IF(P85&lt;=Lookup!$M$32,Lookup!$K$32,IF(P85&lt;=Lookup!$M$33,Lookup!$K$33,IF(P85&lt;=Lookup!$M$34,Lookup!$K$34,IF(P85&lt;=Lookup!$M$35,Lookup!$K$35,IF(P85&lt;=Lookup!$M$36,Lookup!$K$36,""))))),"")</f>
        <v/>
      </c>
      <c r="W85" s="43" t="str">
        <f>IF(P85&gt;Lookup!$M$36,IF(P85&lt;=Lookup!$M$37,Lookup!$K$37,IF(P85&lt;=Lookup!$M$38,Lookup!$K$38,IF(P85&lt;Lookup!$M$39,Lookup!$K$39,IF(P85&lt;Lookup!$M$40,Lookup!$K$40,IF(P85&lt;Lookup!$M$41,Lookup!$K$41,IF(P85&lt;Lookup!$M$42,Lookup!$K$42,IF(P85&lt;Lookup!$M$43,Lookup!$K$43,IF(P85&lt;Lookup!$M$44,Lookup!$K$34,IF(B85=0,"",B85))))))))),"")</f>
        <v/>
      </c>
      <c r="X85" s="42" t="str">
        <f t="shared" si="10"/>
        <v/>
      </c>
    </row>
    <row r="86" spans="1:24" ht="14">
      <c r="A86" s="37">
        <v>76</v>
      </c>
      <c r="B86" s="38">
        <f>'1768'!J86</f>
        <v>0</v>
      </c>
      <c r="C86" s="39">
        <v>999</v>
      </c>
      <c r="D86" s="41" t="str">
        <f>IF(B86=0,"",IF(B86=Lookup!$K$7,Lookup!$L$7,IF(B86=Lookup!$K$8,Lookup!$L$8,IF(B86=Lookup!$K$9,Lookup!$L$9,IF(B86=Lookup!$K$10,Lookup!$L$10,IF(B86=Lookup!$K$11,Lookup!$L$11,999))))))</f>
        <v/>
      </c>
      <c r="E86" s="41" t="str">
        <f>IF(D86=999,IF(B86=Lookup!$K$12,Lookup!$L$12,IF(B86=Lookup!$K$13,Lookup!$L$13,IF(B86=Lookup!$K$14,Lookup!$L$14,IF(B86=Lookup!$K$15,Lookup!$L$15,IF(B86=Lookup!$K$16,Lookup!$L$16,999))))),"")</f>
        <v/>
      </c>
      <c r="F86" s="41" t="str">
        <f>IF(E86=999,IF(B86=Lookup!$K$17,Lookup!$L$17,IF(B86=Lookup!$K$18,Lookup!$L$18,IF(B86=Lookup!$K$19,Lookup!$L$19,IF(B86=Lookup!$K$20,Lookup!$L$20,IF(B86=Lookup!$K$21,Lookup!$L$21,999))))),"")</f>
        <v/>
      </c>
      <c r="G86" s="41" t="str">
        <f>IF(F86=999,IF(B86=Lookup!$K$22,Lookup!$L$22,IF(B86=Lookup!$K$23,Lookup!$L$23,IF(B86=Lookup!$K$24,Lookup!$L$24,IF(B86=Lookup!$K$25,Lookup!$L$25,IF(B86=Lookup!$K$26,Lookup!$L$26,999))))),"")</f>
        <v/>
      </c>
      <c r="H86" s="41" t="str">
        <f>IF(G86=999,IF(B86=Lookup!$K$27,Lookup!$L$27,IF(B86=Lookup!$K$28,Lookup!$L$28,IF(B86=Lookup!$K$29,Lookup!$L$29,IF(B86=Lookup!$K$30,Lookup!$L$30,IF(B86=Lookup!$K$31,Lookup!$L$31,999))))),"")</f>
        <v/>
      </c>
      <c r="I86" s="41" t="str">
        <f>IF(H86=999,IF(B86=Lookup!$K$32,Lookup!$L$32,IF(B86=Lookup!$K$33,Lookup!$L$33,IF(B86=Lookup!$K$34,Lookup!$L$34,IF(B86=Lookup!$K$35,Lookup!$L$35,IF(B86=Lookup!$K$36,Lookup!$L$36,999))))),"")</f>
        <v/>
      </c>
      <c r="J86" s="41" t="str">
        <f>IF(I86=999,IF(B86=Lookup!$K$37,Lookup!$L$37,IF(B86=Lookup!$K$38,Lookup!$L$38,IF(B86=Lookup!$K$39,Lookup!$L$7,""))),"")</f>
        <v/>
      </c>
      <c r="K86" s="41">
        <f t="shared" si="8"/>
        <v>999</v>
      </c>
      <c r="L86" s="37" t="str">
        <f t="shared" si="11"/>
        <v/>
      </c>
      <c r="M86" s="38">
        <f>'1768'!Z86</f>
        <v>0</v>
      </c>
      <c r="N86" s="37">
        <f t="shared" si="6"/>
        <v>0</v>
      </c>
      <c r="O86" s="37">
        <f t="shared" si="7"/>
        <v>0</v>
      </c>
      <c r="P86" s="37">
        <f t="shared" si="9"/>
        <v>999</v>
      </c>
      <c r="Q86" s="40" t="str">
        <f>IF(P86&lt;=Lookup!$M$7,Lookup!$K$7,IF(P86&lt;=Lookup!$M$8,Lookup!$K$8,IF(P86&lt;=Lookup!$M$9,Lookup!$K$9,IF(P86&lt;=Lookup!$M$10,Lookup!$K$10,IF(P86&lt;=Lookup!$M$11,Lookup!$K$11,"")))))</f>
        <v/>
      </c>
      <c r="R86" s="40" t="str">
        <f>IF(P86&gt;Lookup!$M$11,IF(P86&lt;=Lookup!$M$12,Lookup!$K$12,IF(P86&lt;=Lookup!$M$13,Lookup!$K$13,IF(P86&lt;=Lookup!$M$14,Lookup!$K$14,IF(P86&lt;=Lookup!$M$15,Lookup!$K$15,IF(P86&lt;=Lookup!$M$16,Lookup!$K$16,""))))),"")</f>
        <v/>
      </c>
      <c r="S86" s="40" t="str">
        <f>IF(P86&gt;Lookup!$M$16,IF(P86&lt;=Lookup!$M$17,Lookup!$K$17,IF(P86&lt;=Lookup!$M$18,Lookup!$K$18,IF(P86&lt;=Lookup!$M$19,Lookup!$K$19,IF(P86&lt;=Lookup!$M$20,Lookup!$K$20,IF(P86&lt;=Lookup!$M$21,Lookup!$K$21,""))))),"")</f>
        <v/>
      </c>
      <c r="T86" s="40" t="str">
        <f>IF(P86&gt;Lookup!$M$21,IF(P86&lt;=Lookup!$M$22,Lookup!$K$22,IF(P86&lt;=Lookup!$M$23,Lookup!$K$23,IF(P86&lt;=Lookup!$M$24,Lookup!$K$24,IF(P86&lt;=Lookup!$M$25,Lookup!$K$25,IF(P86&lt;=Lookup!$M$26,Lookup!$K$26,""))))),"")</f>
        <v/>
      </c>
      <c r="U86" s="40" t="str">
        <f>IF(P86&gt;Lookup!$M$26,IF(P86&lt;=Lookup!$M$27,Lookup!$K$27,IF(P86&lt;=Lookup!$M$28,Lookup!$K$28,IF(P86&lt;=Lookup!$M$29,Lookup!$K$29,IF(P86&lt;=Lookup!$M$30,Lookup!$K$30,IF(P86&lt;=Lookup!$M$31,Lookup!$K$31,""))))),"")</f>
        <v/>
      </c>
      <c r="V86" s="40" t="str">
        <f>IF(P86&gt;Lookup!$M$31,IF(P86&lt;=Lookup!$M$32,Lookup!$K$32,IF(P86&lt;=Lookup!$M$33,Lookup!$K$33,IF(P86&lt;=Lookup!$M$34,Lookup!$K$34,IF(P86&lt;=Lookup!$M$35,Lookup!$K$35,IF(P86&lt;=Lookup!$M$36,Lookup!$K$36,""))))),"")</f>
        <v/>
      </c>
      <c r="W86" s="43" t="str">
        <f>IF(P86&gt;Lookup!$M$36,IF(P86&lt;=Lookup!$M$37,Lookup!$K$37,IF(P86&lt;=Lookup!$M$38,Lookup!$K$38,IF(P86&lt;Lookup!$M$39,Lookup!$K$39,IF(P86&lt;Lookup!$M$40,Lookup!$K$40,IF(P86&lt;Lookup!$M$41,Lookup!$K$41,IF(P86&lt;Lookup!$M$42,Lookup!$K$42,IF(P86&lt;Lookup!$M$43,Lookup!$K$43,IF(P86&lt;Lookup!$M$44,Lookup!$K$34,IF(B86=0,"",B86))))))))),"")</f>
        <v/>
      </c>
      <c r="X86" s="42" t="str">
        <f t="shared" si="10"/>
        <v/>
      </c>
    </row>
    <row r="87" spans="1:24" ht="14">
      <c r="A87" s="37">
        <v>77</v>
      </c>
      <c r="B87" s="38">
        <f>'1768'!J87</f>
        <v>0</v>
      </c>
      <c r="C87" s="39">
        <v>999</v>
      </c>
      <c r="D87" s="41" t="str">
        <f>IF(B87=0,"",IF(B87=Lookup!$K$7,Lookup!$L$7,IF(B87=Lookup!$K$8,Lookup!$L$8,IF(B87=Lookup!$K$9,Lookup!$L$9,IF(B87=Lookup!$K$10,Lookup!$L$10,IF(B87=Lookup!$K$11,Lookup!$L$11,999))))))</f>
        <v/>
      </c>
      <c r="E87" s="41" t="str">
        <f>IF(D87=999,IF(B87=Lookup!$K$12,Lookup!$L$12,IF(B87=Lookup!$K$13,Lookup!$L$13,IF(B87=Lookup!$K$14,Lookup!$L$14,IF(B87=Lookup!$K$15,Lookup!$L$15,IF(B87=Lookup!$K$16,Lookup!$L$16,999))))),"")</f>
        <v/>
      </c>
      <c r="F87" s="41" t="str">
        <f>IF(E87=999,IF(B87=Lookup!$K$17,Lookup!$L$17,IF(B87=Lookup!$K$18,Lookup!$L$18,IF(B87=Lookup!$K$19,Lookup!$L$19,IF(B87=Lookup!$K$20,Lookup!$L$20,IF(B87=Lookup!$K$21,Lookup!$L$21,999))))),"")</f>
        <v/>
      </c>
      <c r="G87" s="41" t="str">
        <f>IF(F87=999,IF(B87=Lookup!$K$22,Lookup!$L$22,IF(B87=Lookup!$K$23,Lookup!$L$23,IF(B87=Lookup!$K$24,Lookup!$L$24,IF(B87=Lookup!$K$25,Lookup!$L$25,IF(B87=Lookup!$K$26,Lookup!$L$26,999))))),"")</f>
        <v/>
      </c>
      <c r="H87" s="41" t="str">
        <f>IF(G87=999,IF(B87=Lookup!$K$27,Lookup!$L$27,IF(B87=Lookup!$K$28,Lookup!$L$28,IF(B87=Lookup!$K$29,Lookup!$L$29,IF(B87=Lookup!$K$30,Lookup!$L$30,IF(B87=Lookup!$K$31,Lookup!$L$31,999))))),"")</f>
        <v/>
      </c>
      <c r="I87" s="41" t="str">
        <f>IF(H87=999,IF(B87=Lookup!$K$32,Lookup!$L$32,IF(B87=Lookup!$K$33,Lookup!$L$33,IF(B87=Lookup!$K$34,Lookup!$L$34,IF(B87=Lookup!$K$35,Lookup!$L$35,IF(B87=Lookup!$K$36,Lookup!$L$36,999))))),"")</f>
        <v/>
      </c>
      <c r="J87" s="41" t="str">
        <f>IF(I87=999,IF(B87=Lookup!$K$37,Lookup!$L$37,IF(B87=Lookup!$K$38,Lookup!$L$38,IF(B87=Lookup!$K$39,Lookup!$L$7,""))),"")</f>
        <v/>
      </c>
      <c r="K87" s="41">
        <f t="shared" si="8"/>
        <v>999</v>
      </c>
      <c r="L87" s="37" t="str">
        <f t="shared" si="11"/>
        <v/>
      </c>
      <c r="M87" s="38">
        <f>'1768'!Z87</f>
        <v>0</v>
      </c>
      <c r="N87" s="37">
        <f t="shared" si="6"/>
        <v>0</v>
      </c>
      <c r="O87" s="37">
        <f t="shared" si="7"/>
        <v>0</v>
      </c>
      <c r="P87" s="37">
        <f t="shared" si="9"/>
        <v>999</v>
      </c>
      <c r="Q87" s="40" t="str">
        <f>IF(P87&lt;=Lookup!$M$7,Lookup!$K$7,IF(P87&lt;=Lookup!$M$8,Lookup!$K$8,IF(P87&lt;=Lookup!$M$9,Lookup!$K$9,IF(P87&lt;=Lookup!$M$10,Lookup!$K$10,IF(P87&lt;=Lookup!$M$11,Lookup!$K$11,"")))))</f>
        <v/>
      </c>
      <c r="R87" s="40" t="str">
        <f>IF(P87&gt;Lookup!$M$11,IF(P87&lt;=Lookup!$M$12,Lookup!$K$12,IF(P87&lt;=Lookup!$M$13,Lookup!$K$13,IF(P87&lt;=Lookup!$M$14,Lookup!$K$14,IF(P87&lt;=Lookup!$M$15,Lookup!$K$15,IF(P87&lt;=Lookup!$M$16,Lookup!$K$16,""))))),"")</f>
        <v/>
      </c>
      <c r="S87" s="40" t="str">
        <f>IF(P87&gt;Lookup!$M$16,IF(P87&lt;=Lookup!$M$17,Lookup!$K$17,IF(P87&lt;=Lookup!$M$18,Lookup!$K$18,IF(P87&lt;=Lookup!$M$19,Lookup!$K$19,IF(P87&lt;=Lookup!$M$20,Lookup!$K$20,IF(P87&lt;=Lookup!$M$21,Lookup!$K$21,""))))),"")</f>
        <v/>
      </c>
      <c r="T87" s="40" t="str">
        <f>IF(P87&gt;Lookup!$M$21,IF(P87&lt;=Lookup!$M$22,Lookup!$K$22,IF(P87&lt;=Lookup!$M$23,Lookup!$K$23,IF(P87&lt;=Lookup!$M$24,Lookup!$K$24,IF(P87&lt;=Lookup!$M$25,Lookup!$K$25,IF(P87&lt;=Lookup!$M$26,Lookup!$K$26,""))))),"")</f>
        <v/>
      </c>
      <c r="U87" s="40" t="str">
        <f>IF(P87&gt;Lookup!$M$26,IF(P87&lt;=Lookup!$M$27,Lookup!$K$27,IF(P87&lt;=Lookup!$M$28,Lookup!$K$28,IF(P87&lt;=Lookup!$M$29,Lookup!$K$29,IF(P87&lt;=Lookup!$M$30,Lookup!$K$30,IF(P87&lt;=Lookup!$M$31,Lookup!$K$31,""))))),"")</f>
        <v/>
      </c>
      <c r="V87" s="40" t="str">
        <f>IF(P87&gt;Lookup!$M$31,IF(P87&lt;=Lookup!$M$32,Lookup!$K$32,IF(P87&lt;=Lookup!$M$33,Lookup!$K$33,IF(P87&lt;=Lookup!$M$34,Lookup!$K$34,IF(P87&lt;=Lookup!$M$35,Lookup!$K$35,IF(P87&lt;=Lookup!$M$36,Lookup!$K$36,""))))),"")</f>
        <v/>
      </c>
      <c r="W87" s="43" t="str">
        <f>IF(P87&gt;Lookup!$M$36,IF(P87&lt;=Lookup!$M$37,Lookup!$K$37,IF(P87&lt;=Lookup!$M$38,Lookup!$K$38,IF(P87&lt;Lookup!$M$39,Lookup!$K$39,IF(P87&lt;Lookup!$M$40,Lookup!$K$40,IF(P87&lt;Lookup!$M$41,Lookup!$K$41,IF(P87&lt;Lookup!$M$42,Lookup!$K$42,IF(P87&lt;Lookup!$M$43,Lookup!$K$43,IF(P87&lt;Lookup!$M$44,Lookup!$K$34,IF(B87=0,"",B87))))))))),"")</f>
        <v/>
      </c>
      <c r="X87" s="42" t="str">
        <f t="shared" si="10"/>
        <v/>
      </c>
    </row>
    <row r="88" spans="1:24" ht="14">
      <c r="A88" s="37">
        <v>78</v>
      </c>
      <c r="B88" s="38">
        <f>'1768'!J88</f>
        <v>0</v>
      </c>
      <c r="C88" s="39">
        <v>999</v>
      </c>
      <c r="D88" s="41" t="str">
        <f>IF(B88=0,"",IF(B88=Lookup!$K$7,Lookup!$L$7,IF(B88=Lookup!$K$8,Lookup!$L$8,IF(B88=Lookup!$K$9,Lookup!$L$9,IF(B88=Lookup!$K$10,Lookup!$L$10,IF(B88=Lookup!$K$11,Lookup!$L$11,999))))))</f>
        <v/>
      </c>
      <c r="E88" s="41" t="str">
        <f>IF(D88=999,IF(B88=Lookup!$K$12,Lookup!$L$12,IF(B88=Lookup!$K$13,Lookup!$L$13,IF(B88=Lookup!$K$14,Lookup!$L$14,IF(B88=Lookup!$K$15,Lookup!$L$15,IF(B88=Lookup!$K$16,Lookup!$L$16,999))))),"")</f>
        <v/>
      </c>
      <c r="F88" s="41" t="str">
        <f>IF(E88=999,IF(B88=Lookup!$K$17,Lookup!$L$17,IF(B88=Lookup!$K$18,Lookup!$L$18,IF(B88=Lookup!$K$19,Lookup!$L$19,IF(B88=Lookup!$K$20,Lookup!$L$20,IF(B88=Lookup!$K$21,Lookup!$L$21,999))))),"")</f>
        <v/>
      </c>
      <c r="G88" s="41" t="str">
        <f>IF(F88=999,IF(B88=Lookup!$K$22,Lookup!$L$22,IF(B88=Lookup!$K$23,Lookup!$L$23,IF(B88=Lookup!$K$24,Lookup!$L$24,IF(B88=Lookup!$K$25,Lookup!$L$25,IF(B88=Lookup!$K$26,Lookup!$L$26,999))))),"")</f>
        <v/>
      </c>
      <c r="H88" s="41" t="str">
        <f>IF(G88=999,IF(B88=Lookup!$K$27,Lookup!$L$27,IF(B88=Lookup!$K$28,Lookup!$L$28,IF(B88=Lookup!$K$29,Lookup!$L$29,IF(B88=Lookup!$K$30,Lookup!$L$30,IF(B88=Lookup!$K$31,Lookup!$L$31,999))))),"")</f>
        <v/>
      </c>
      <c r="I88" s="41" t="str">
        <f>IF(H88=999,IF(B88=Lookup!$K$32,Lookup!$L$32,IF(B88=Lookup!$K$33,Lookup!$L$33,IF(B88=Lookup!$K$34,Lookup!$L$34,IF(B88=Lookup!$K$35,Lookup!$L$35,IF(B88=Lookup!$K$36,Lookup!$L$36,999))))),"")</f>
        <v/>
      </c>
      <c r="J88" s="41" t="str">
        <f>IF(I88=999,IF(B88=Lookup!$K$37,Lookup!$L$37,IF(B88=Lookup!$K$38,Lookup!$L$38,IF(B88=Lookup!$K$39,Lookup!$L$7,""))),"")</f>
        <v/>
      </c>
      <c r="K88" s="41">
        <f t="shared" si="8"/>
        <v>999</v>
      </c>
      <c r="L88" s="37" t="str">
        <f t="shared" si="11"/>
        <v/>
      </c>
      <c r="M88" s="38">
        <f>'1768'!Z88</f>
        <v>0</v>
      </c>
      <c r="N88" s="37">
        <f t="shared" si="6"/>
        <v>0</v>
      </c>
      <c r="O88" s="37">
        <f t="shared" si="7"/>
        <v>0</v>
      </c>
      <c r="P88" s="37">
        <f t="shared" si="9"/>
        <v>999</v>
      </c>
      <c r="Q88" s="40" t="str">
        <f>IF(P88&lt;=Lookup!$M$7,Lookup!$K$7,IF(P88&lt;=Lookup!$M$8,Lookup!$K$8,IF(P88&lt;=Lookup!$M$9,Lookup!$K$9,IF(P88&lt;=Lookup!$M$10,Lookup!$K$10,IF(P88&lt;=Lookup!$M$11,Lookup!$K$11,"")))))</f>
        <v/>
      </c>
      <c r="R88" s="40" t="str">
        <f>IF(P88&gt;Lookup!$M$11,IF(P88&lt;=Lookup!$M$12,Lookup!$K$12,IF(P88&lt;=Lookup!$M$13,Lookup!$K$13,IF(P88&lt;=Lookup!$M$14,Lookup!$K$14,IF(P88&lt;=Lookup!$M$15,Lookup!$K$15,IF(P88&lt;=Lookup!$M$16,Lookup!$K$16,""))))),"")</f>
        <v/>
      </c>
      <c r="S88" s="40" t="str">
        <f>IF(P88&gt;Lookup!$M$16,IF(P88&lt;=Lookup!$M$17,Lookup!$K$17,IF(P88&lt;=Lookup!$M$18,Lookup!$K$18,IF(P88&lt;=Lookup!$M$19,Lookup!$K$19,IF(P88&lt;=Lookup!$M$20,Lookup!$K$20,IF(P88&lt;=Lookup!$M$21,Lookup!$K$21,""))))),"")</f>
        <v/>
      </c>
      <c r="T88" s="40" t="str">
        <f>IF(P88&gt;Lookup!$M$21,IF(P88&lt;=Lookup!$M$22,Lookup!$K$22,IF(P88&lt;=Lookup!$M$23,Lookup!$K$23,IF(P88&lt;=Lookup!$M$24,Lookup!$K$24,IF(P88&lt;=Lookup!$M$25,Lookup!$K$25,IF(P88&lt;=Lookup!$M$26,Lookup!$K$26,""))))),"")</f>
        <v/>
      </c>
      <c r="U88" s="40" t="str">
        <f>IF(P88&gt;Lookup!$M$26,IF(P88&lt;=Lookup!$M$27,Lookup!$K$27,IF(P88&lt;=Lookup!$M$28,Lookup!$K$28,IF(P88&lt;=Lookup!$M$29,Lookup!$K$29,IF(P88&lt;=Lookup!$M$30,Lookup!$K$30,IF(P88&lt;=Lookup!$M$31,Lookup!$K$31,""))))),"")</f>
        <v/>
      </c>
      <c r="V88" s="40" t="str">
        <f>IF(P88&gt;Lookup!$M$31,IF(P88&lt;=Lookup!$M$32,Lookup!$K$32,IF(P88&lt;=Lookup!$M$33,Lookup!$K$33,IF(P88&lt;=Lookup!$M$34,Lookup!$K$34,IF(P88&lt;=Lookup!$M$35,Lookup!$K$35,IF(P88&lt;=Lookup!$M$36,Lookup!$K$36,""))))),"")</f>
        <v/>
      </c>
      <c r="W88" s="43" t="str">
        <f>IF(P88&gt;Lookup!$M$36,IF(P88&lt;=Lookup!$M$37,Lookup!$K$37,IF(P88&lt;=Lookup!$M$38,Lookup!$K$38,IF(P88&lt;Lookup!$M$39,Lookup!$K$39,IF(P88&lt;Lookup!$M$40,Lookup!$K$40,IF(P88&lt;Lookup!$M$41,Lookup!$K$41,IF(P88&lt;Lookup!$M$42,Lookup!$K$42,IF(P88&lt;Lookup!$M$43,Lookup!$K$43,IF(P88&lt;Lookup!$M$44,Lookup!$K$34,IF(B88=0,"",B88))))))))),"")</f>
        <v/>
      </c>
      <c r="X88" s="42" t="str">
        <f t="shared" si="10"/>
        <v/>
      </c>
    </row>
    <row r="89" spans="1:24" ht="14">
      <c r="A89" s="37">
        <v>79</v>
      </c>
      <c r="B89" s="38">
        <f>'1768'!J89</f>
        <v>0</v>
      </c>
      <c r="C89" s="39">
        <v>999</v>
      </c>
      <c r="D89" s="41" t="str">
        <f>IF(B89=0,"",IF(B89=Lookup!$K$7,Lookup!$L$7,IF(B89=Lookup!$K$8,Lookup!$L$8,IF(B89=Lookup!$K$9,Lookup!$L$9,IF(B89=Lookup!$K$10,Lookup!$L$10,IF(B89=Lookup!$K$11,Lookup!$L$11,999))))))</f>
        <v/>
      </c>
      <c r="E89" s="41" t="str">
        <f>IF(D89=999,IF(B89=Lookup!$K$12,Lookup!$L$12,IF(B89=Lookup!$K$13,Lookup!$L$13,IF(B89=Lookup!$K$14,Lookup!$L$14,IF(B89=Lookup!$K$15,Lookup!$L$15,IF(B89=Lookup!$K$16,Lookup!$L$16,999))))),"")</f>
        <v/>
      </c>
      <c r="F89" s="41" t="str">
        <f>IF(E89=999,IF(B89=Lookup!$K$17,Lookup!$L$17,IF(B89=Lookup!$K$18,Lookup!$L$18,IF(B89=Lookup!$K$19,Lookup!$L$19,IF(B89=Lookup!$K$20,Lookup!$L$20,IF(B89=Lookup!$K$21,Lookup!$L$21,999))))),"")</f>
        <v/>
      </c>
      <c r="G89" s="41" t="str">
        <f>IF(F89=999,IF(B89=Lookup!$K$22,Lookup!$L$22,IF(B89=Lookup!$K$23,Lookup!$L$23,IF(B89=Lookup!$K$24,Lookup!$L$24,IF(B89=Lookup!$K$25,Lookup!$L$25,IF(B89=Lookup!$K$26,Lookup!$L$26,999))))),"")</f>
        <v/>
      </c>
      <c r="H89" s="41" t="str">
        <f>IF(G89=999,IF(B89=Lookup!$K$27,Lookup!$L$27,IF(B89=Lookup!$K$28,Lookup!$L$28,IF(B89=Lookup!$K$29,Lookup!$L$29,IF(B89=Lookup!$K$30,Lookup!$L$30,IF(B89=Lookup!$K$31,Lookup!$L$31,999))))),"")</f>
        <v/>
      </c>
      <c r="I89" s="41" t="str">
        <f>IF(H89=999,IF(B89=Lookup!$K$32,Lookup!$L$32,IF(B89=Lookup!$K$33,Lookup!$L$33,IF(B89=Lookup!$K$34,Lookup!$L$34,IF(B89=Lookup!$K$35,Lookup!$L$35,IF(B89=Lookup!$K$36,Lookup!$L$36,999))))),"")</f>
        <v/>
      </c>
      <c r="J89" s="41" t="str">
        <f>IF(I89=999,IF(B89=Lookup!$K$37,Lookup!$L$37,IF(B89=Lookup!$K$38,Lookup!$L$38,IF(B89=Lookup!$K$39,Lookup!$L$7,""))),"")</f>
        <v/>
      </c>
      <c r="K89" s="41">
        <f t="shared" si="8"/>
        <v>999</v>
      </c>
      <c r="L89" s="37" t="str">
        <f t="shared" si="11"/>
        <v/>
      </c>
      <c r="M89" s="38">
        <f>'1768'!Z89</f>
        <v>0</v>
      </c>
      <c r="N89" s="37">
        <f t="shared" si="6"/>
        <v>0</v>
      </c>
      <c r="O89" s="37">
        <f t="shared" si="7"/>
        <v>0</v>
      </c>
      <c r="P89" s="37">
        <f t="shared" si="9"/>
        <v>999</v>
      </c>
      <c r="Q89" s="40" t="str">
        <f>IF(P89&lt;=Lookup!$M$7,Lookup!$K$7,IF(P89&lt;=Lookup!$M$8,Lookup!$K$8,IF(P89&lt;=Lookup!$M$9,Lookup!$K$9,IF(P89&lt;=Lookup!$M$10,Lookup!$K$10,IF(P89&lt;=Lookup!$M$11,Lookup!$K$11,"")))))</f>
        <v/>
      </c>
      <c r="R89" s="40" t="str">
        <f>IF(P89&gt;Lookup!$M$11,IF(P89&lt;=Lookup!$M$12,Lookup!$K$12,IF(P89&lt;=Lookup!$M$13,Lookup!$K$13,IF(P89&lt;=Lookup!$M$14,Lookup!$K$14,IF(P89&lt;=Lookup!$M$15,Lookup!$K$15,IF(P89&lt;=Lookup!$M$16,Lookup!$K$16,""))))),"")</f>
        <v/>
      </c>
      <c r="S89" s="40" t="str">
        <f>IF(P89&gt;Lookup!$M$16,IF(P89&lt;=Lookup!$M$17,Lookup!$K$17,IF(P89&lt;=Lookup!$M$18,Lookup!$K$18,IF(P89&lt;=Lookup!$M$19,Lookup!$K$19,IF(P89&lt;=Lookup!$M$20,Lookup!$K$20,IF(P89&lt;=Lookup!$M$21,Lookup!$K$21,""))))),"")</f>
        <v/>
      </c>
      <c r="T89" s="40" t="str">
        <f>IF(P89&gt;Lookup!$M$21,IF(P89&lt;=Lookup!$M$22,Lookup!$K$22,IF(P89&lt;=Lookup!$M$23,Lookup!$K$23,IF(P89&lt;=Lookup!$M$24,Lookup!$K$24,IF(P89&lt;=Lookup!$M$25,Lookup!$K$25,IF(P89&lt;=Lookup!$M$26,Lookup!$K$26,""))))),"")</f>
        <v/>
      </c>
      <c r="U89" s="40" t="str">
        <f>IF(P89&gt;Lookup!$M$26,IF(P89&lt;=Lookup!$M$27,Lookup!$K$27,IF(P89&lt;=Lookup!$M$28,Lookup!$K$28,IF(P89&lt;=Lookup!$M$29,Lookup!$K$29,IF(P89&lt;=Lookup!$M$30,Lookup!$K$30,IF(P89&lt;=Lookup!$M$31,Lookup!$K$31,""))))),"")</f>
        <v/>
      </c>
      <c r="V89" s="40" t="str">
        <f>IF(P89&gt;Lookup!$M$31,IF(P89&lt;=Lookup!$M$32,Lookup!$K$32,IF(P89&lt;=Lookup!$M$33,Lookup!$K$33,IF(P89&lt;=Lookup!$M$34,Lookup!$K$34,IF(P89&lt;=Lookup!$M$35,Lookup!$K$35,IF(P89&lt;=Lookup!$M$36,Lookup!$K$36,""))))),"")</f>
        <v/>
      </c>
      <c r="W89" s="43" t="str">
        <f>IF(P89&gt;Lookup!$M$36,IF(P89&lt;=Lookup!$M$37,Lookup!$K$37,IF(P89&lt;=Lookup!$M$38,Lookup!$K$38,IF(P89&lt;Lookup!$M$39,Lookup!$K$39,IF(P89&lt;Lookup!$M$40,Lookup!$K$40,IF(P89&lt;Lookup!$M$41,Lookup!$K$41,IF(P89&lt;Lookup!$M$42,Lookup!$K$42,IF(P89&lt;Lookup!$M$43,Lookup!$K$43,IF(P89&lt;Lookup!$M$44,Lookup!$K$34,IF(B89=0,"",B89))))))))),"")</f>
        <v/>
      </c>
      <c r="X89" s="42" t="str">
        <f t="shared" si="10"/>
        <v/>
      </c>
    </row>
    <row r="90" spans="1:24" ht="14">
      <c r="A90" s="37">
        <v>80</v>
      </c>
      <c r="B90" s="38">
        <f>'1768'!J90</f>
        <v>0</v>
      </c>
      <c r="C90" s="39">
        <v>999</v>
      </c>
      <c r="D90" s="41" t="str">
        <f>IF(B90=0,"",IF(B90=Lookup!$K$7,Lookup!$L$7,IF(B90=Lookup!$K$8,Lookup!$L$8,IF(B90=Lookup!$K$9,Lookup!$L$9,IF(B90=Lookup!$K$10,Lookup!$L$10,IF(B90=Lookup!$K$11,Lookup!$L$11,999))))))</f>
        <v/>
      </c>
      <c r="E90" s="41" t="str">
        <f>IF(D90=999,IF(B90=Lookup!$K$12,Lookup!$L$12,IF(B90=Lookup!$K$13,Lookup!$L$13,IF(B90=Lookup!$K$14,Lookup!$L$14,IF(B90=Lookup!$K$15,Lookup!$L$15,IF(B90=Lookup!$K$16,Lookup!$L$16,999))))),"")</f>
        <v/>
      </c>
      <c r="F90" s="41" t="str">
        <f>IF(E90=999,IF(B90=Lookup!$K$17,Lookup!$L$17,IF(B90=Lookup!$K$18,Lookup!$L$18,IF(B90=Lookup!$K$19,Lookup!$L$19,IF(B90=Lookup!$K$20,Lookup!$L$20,IF(B90=Lookup!$K$21,Lookup!$L$21,999))))),"")</f>
        <v/>
      </c>
      <c r="G90" s="41" t="str">
        <f>IF(F90=999,IF(B90=Lookup!$K$22,Lookup!$L$22,IF(B90=Lookup!$K$23,Lookup!$L$23,IF(B90=Lookup!$K$24,Lookup!$L$24,IF(B90=Lookup!$K$25,Lookup!$L$25,IF(B90=Lookup!$K$26,Lookup!$L$26,999))))),"")</f>
        <v/>
      </c>
      <c r="H90" s="41" t="str">
        <f>IF(G90=999,IF(B90=Lookup!$K$27,Lookup!$L$27,IF(B90=Lookup!$K$28,Lookup!$L$28,IF(B90=Lookup!$K$29,Lookup!$L$29,IF(B90=Lookup!$K$30,Lookup!$L$30,IF(B90=Lookup!$K$31,Lookup!$L$31,999))))),"")</f>
        <v/>
      </c>
      <c r="I90" s="41" t="str">
        <f>IF(H90=999,IF(B90=Lookup!$K$32,Lookup!$L$32,IF(B90=Lookup!$K$33,Lookup!$L$33,IF(B90=Lookup!$K$34,Lookup!$L$34,IF(B90=Lookup!$K$35,Lookup!$L$35,IF(B90=Lookup!$K$36,Lookup!$L$36,999))))),"")</f>
        <v/>
      </c>
      <c r="J90" s="41" t="str">
        <f>IF(I90=999,IF(B90=Lookup!$K$37,Lookup!$L$37,IF(B90=Lookup!$K$38,Lookup!$L$38,IF(B90=Lookup!$K$39,Lookup!$L$7,""))),"")</f>
        <v/>
      </c>
      <c r="K90" s="41">
        <f t="shared" si="8"/>
        <v>999</v>
      </c>
      <c r="L90" s="37" t="str">
        <f t="shared" si="11"/>
        <v/>
      </c>
      <c r="M90" s="38">
        <f>'1768'!Z90</f>
        <v>0</v>
      </c>
      <c r="N90" s="37">
        <f t="shared" si="6"/>
        <v>0</v>
      </c>
      <c r="O90" s="37">
        <f t="shared" si="7"/>
        <v>0</v>
      </c>
      <c r="P90" s="37">
        <f t="shared" si="9"/>
        <v>999</v>
      </c>
      <c r="Q90" s="40" t="str">
        <f>IF(P90&lt;=Lookup!$M$7,Lookup!$K$7,IF(P90&lt;=Lookup!$M$8,Lookup!$K$8,IF(P90&lt;=Lookup!$M$9,Lookup!$K$9,IF(P90&lt;=Lookup!$M$10,Lookup!$K$10,IF(P90&lt;=Lookup!$M$11,Lookup!$K$11,"")))))</f>
        <v/>
      </c>
      <c r="R90" s="40" t="str">
        <f>IF(P90&gt;Lookup!$M$11,IF(P90&lt;=Lookup!$M$12,Lookup!$K$12,IF(P90&lt;=Lookup!$M$13,Lookup!$K$13,IF(P90&lt;=Lookup!$M$14,Lookup!$K$14,IF(P90&lt;=Lookup!$M$15,Lookup!$K$15,IF(P90&lt;=Lookup!$M$16,Lookup!$K$16,""))))),"")</f>
        <v/>
      </c>
      <c r="S90" s="40" t="str">
        <f>IF(P90&gt;Lookup!$M$16,IF(P90&lt;=Lookup!$M$17,Lookup!$K$17,IF(P90&lt;=Lookup!$M$18,Lookup!$K$18,IF(P90&lt;=Lookup!$M$19,Lookup!$K$19,IF(P90&lt;=Lookup!$M$20,Lookup!$K$20,IF(P90&lt;=Lookup!$M$21,Lookup!$K$21,""))))),"")</f>
        <v/>
      </c>
      <c r="T90" s="40" t="str">
        <f>IF(P90&gt;Lookup!$M$21,IF(P90&lt;=Lookup!$M$22,Lookup!$K$22,IF(P90&lt;=Lookup!$M$23,Lookup!$K$23,IF(P90&lt;=Lookup!$M$24,Lookup!$K$24,IF(P90&lt;=Lookup!$M$25,Lookup!$K$25,IF(P90&lt;=Lookup!$M$26,Lookup!$K$26,""))))),"")</f>
        <v/>
      </c>
      <c r="U90" s="40" t="str">
        <f>IF(P90&gt;Lookup!$M$26,IF(P90&lt;=Lookup!$M$27,Lookup!$K$27,IF(P90&lt;=Lookup!$M$28,Lookup!$K$28,IF(P90&lt;=Lookup!$M$29,Lookup!$K$29,IF(P90&lt;=Lookup!$M$30,Lookup!$K$30,IF(P90&lt;=Lookup!$M$31,Lookup!$K$31,""))))),"")</f>
        <v/>
      </c>
      <c r="V90" s="40" t="str">
        <f>IF(P90&gt;Lookup!$M$31,IF(P90&lt;=Lookup!$M$32,Lookup!$K$32,IF(P90&lt;=Lookup!$M$33,Lookup!$K$33,IF(P90&lt;=Lookup!$M$34,Lookup!$K$34,IF(P90&lt;=Lookup!$M$35,Lookup!$K$35,IF(P90&lt;=Lookup!$M$36,Lookup!$K$36,""))))),"")</f>
        <v/>
      </c>
      <c r="W90" s="43" t="str">
        <f>IF(P90&gt;Lookup!$M$36,IF(P90&lt;=Lookup!$M$37,Lookup!$K$37,IF(P90&lt;=Lookup!$M$38,Lookup!$K$38,IF(P90&lt;Lookup!$M$39,Lookup!$K$39,IF(P90&lt;Lookup!$M$40,Lookup!$K$40,IF(P90&lt;Lookup!$M$41,Lookup!$K$41,IF(P90&lt;Lookup!$M$42,Lookup!$K$42,IF(P90&lt;Lookup!$M$43,Lookup!$K$43,IF(P90&lt;Lookup!$M$44,Lookup!$K$34,IF(B90=0,"",B90))))))))),"")</f>
        <v/>
      </c>
      <c r="X90" s="42" t="str">
        <f t="shared" si="10"/>
        <v/>
      </c>
    </row>
    <row r="91" spans="1:24" ht="14">
      <c r="A91" s="37">
        <v>81</v>
      </c>
      <c r="B91" s="38">
        <f>'1768'!J91</f>
        <v>0</v>
      </c>
      <c r="C91" s="39">
        <v>999</v>
      </c>
      <c r="D91" s="41" t="str">
        <f>IF(B91=0,"",IF(B91=Lookup!$K$7,Lookup!$L$7,IF(B91=Lookup!$K$8,Lookup!$L$8,IF(B91=Lookup!$K$9,Lookup!$L$9,IF(B91=Lookup!$K$10,Lookup!$L$10,IF(B91=Lookup!$K$11,Lookup!$L$11,999))))))</f>
        <v/>
      </c>
      <c r="E91" s="41" t="str">
        <f>IF(D91=999,IF(B91=Lookup!$K$12,Lookup!$L$12,IF(B91=Lookup!$K$13,Lookup!$L$13,IF(B91=Lookup!$K$14,Lookup!$L$14,IF(B91=Lookup!$K$15,Lookup!$L$15,IF(B91=Lookup!$K$16,Lookup!$L$16,999))))),"")</f>
        <v/>
      </c>
      <c r="F91" s="41" t="str">
        <f>IF(E91=999,IF(B91=Lookup!$K$17,Lookup!$L$17,IF(B91=Lookup!$K$18,Lookup!$L$18,IF(B91=Lookup!$K$19,Lookup!$L$19,IF(B91=Lookup!$K$20,Lookup!$L$20,IF(B91=Lookup!$K$21,Lookup!$L$21,999))))),"")</f>
        <v/>
      </c>
      <c r="G91" s="41" t="str">
        <f>IF(F91=999,IF(B91=Lookup!$K$22,Lookup!$L$22,IF(B91=Lookup!$K$23,Lookup!$L$23,IF(B91=Lookup!$K$24,Lookup!$L$24,IF(B91=Lookup!$K$25,Lookup!$L$25,IF(B91=Lookup!$K$26,Lookup!$L$26,999))))),"")</f>
        <v/>
      </c>
      <c r="H91" s="41" t="str">
        <f>IF(G91=999,IF(B91=Lookup!$K$27,Lookup!$L$27,IF(B91=Lookup!$K$28,Lookup!$L$28,IF(B91=Lookup!$K$29,Lookup!$L$29,IF(B91=Lookup!$K$30,Lookup!$L$30,IF(B91=Lookup!$K$31,Lookup!$L$31,999))))),"")</f>
        <v/>
      </c>
      <c r="I91" s="41" t="str">
        <f>IF(H91=999,IF(B91=Lookup!$K$32,Lookup!$L$32,IF(B91=Lookup!$K$33,Lookup!$L$33,IF(B91=Lookup!$K$34,Lookup!$L$34,IF(B91=Lookup!$K$35,Lookup!$L$35,IF(B91=Lookup!$K$36,Lookup!$L$36,999))))),"")</f>
        <v/>
      </c>
      <c r="J91" s="41" t="str">
        <f>IF(I91=999,IF(B91=Lookup!$K$37,Lookup!$L$37,IF(B91=Lookup!$K$38,Lookup!$L$38,IF(B91=Lookup!$K$39,Lookup!$L$7,""))),"")</f>
        <v/>
      </c>
      <c r="K91" s="41">
        <f t="shared" si="8"/>
        <v>999</v>
      </c>
      <c r="L91" s="37" t="str">
        <f t="shared" si="11"/>
        <v/>
      </c>
      <c r="M91" s="38">
        <f>'1768'!Z91</f>
        <v>0</v>
      </c>
      <c r="N91" s="37">
        <f t="shared" si="6"/>
        <v>0</v>
      </c>
      <c r="O91" s="37">
        <f t="shared" si="7"/>
        <v>0</v>
      </c>
      <c r="P91" s="37">
        <f t="shared" si="9"/>
        <v>999</v>
      </c>
      <c r="Q91" s="40" t="str">
        <f>IF(P91&lt;=Lookup!$M$7,Lookup!$K$7,IF(P91&lt;=Lookup!$M$8,Lookup!$K$8,IF(P91&lt;=Lookup!$M$9,Lookup!$K$9,IF(P91&lt;=Lookup!$M$10,Lookup!$K$10,IF(P91&lt;=Lookup!$M$11,Lookup!$K$11,"")))))</f>
        <v/>
      </c>
      <c r="R91" s="40" t="str">
        <f>IF(P91&gt;Lookup!$M$11,IF(P91&lt;=Lookup!$M$12,Lookup!$K$12,IF(P91&lt;=Lookup!$M$13,Lookup!$K$13,IF(P91&lt;=Lookup!$M$14,Lookup!$K$14,IF(P91&lt;=Lookup!$M$15,Lookup!$K$15,IF(P91&lt;=Lookup!$M$16,Lookup!$K$16,""))))),"")</f>
        <v/>
      </c>
      <c r="S91" s="40" t="str">
        <f>IF(P91&gt;Lookup!$M$16,IF(P91&lt;=Lookup!$M$17,Lookup!$K$17,IF(P91&lt;=Lookup!$M$18,Lookup!$K$18,IF(P91&lt;=Lookup!$M$19,Lookup!$K$19,IF(P91&lt;=Lookup!$M$20,Lookup!$K$20,IF(P91&lt;=Lookup!$M$21,Lookup!$K$21,""))))),"")</f>
        <v/>
      </c>
      <c r="T91" s="40" t="str">
        <f>IF(P91&gt;Lookup!$M$21,IF(P91&lt;=Lookup!$M$22,Lookup!$K$22,IF(P91&lt;=Lookup!$M$23,Lookup!$K$23,IF(P91&lt;=Lookup!$M$24,Lookup!$K$24,IF(P91&lt;=Lookup!$M$25,Lookup!$K$25,IF(P91&lt;=Lookup!$M$26,Lookup!$K$26,""))))),"")</f>
        <v/>
      </c>
      <c r="U91" s="40" t="str">
        <f>IF(P91&gt;Lookup!$M$26,IF(P91&lt;=Lookup!$M$27,Lookup!$K$27,IF(P91&lt;=Lookup!$M$28,Lookup!$K$28,IF(P91&lt;=Lookup!$M$29,Lookup!$K$29,IF(P91&lt;=Lookup!$M$30,Lookup!$K$30,IF(P91&lt;=Lookup!$M$31,Lookup!$K$31,""))))),"")</f>
        <v/>
      </c>
      <c r="V91" s="40" t="str">
        <f>IF(P91&gt;Lookup!$M$31,IF(P91&lt;=Lookup!$M$32,Lookup!$K$32,IF(P91&lt;=Lookup!$M$33,Lookup!$K$33,IF(P91&lt;=Lookup!$M$34,Lookup!$K$34,IF(P91&lt;=Lookup!$M$35,Lookup!$K$35,IF(P91&lt;=Lookup!$M$36,Lookup!$K$36,""))))),"")</f>
        <v/>
      </c>
      <c r="W91" s="43" t="str">
        <f>IF(P91&gt;Lookup!$M$36,IF(P91&lt;=Lookup!$M$37,Lookup!$K$37,IF(P91&lt;=Lookup!$M$38,Lookup!$K$38,IF(P91&lt;Lookup!$M$39,Lookup!$K$39,IF(P91&lt;Lookup!$M$40,Lookup!$K$40,IF(P91&lt;Lookup!$M$41,Lookup!$K$41,IF(P91&lt;Lookup!$M$42,Lookup!$K$42,IF(P91&lt;Lookup!$M$43,Lookup!$K$43,IF(P91&lt;Lookup!$M$44,Lookup!$K$34,IF(B91=0,"",B91))))))))),"")</f>
        <v/>
      </c>
      <c r="X91" s="42" t="str">
        <f t="shared" si="10"/>
        <v/>
      </c>
    </row>
    <row r="92" spans="1:24" ht="14">
      <c r="A92" s="37">
        <v>82</v>
      </c>
      <c r="B92" s="38">
        <f>'1768'!J92</f>
        <v>0</v>
      </c>
      <c r="C92" s="39">
        <v>999</v>
      </c>
      <c r="D92" s="41" t="str">
        <f>IF(B92=0,"",IF(B92=Lookup!$K$7,Lookup!$L$7,IF(B92=Lookup!$K$8,Lookup!$L$8,IF(B92=Lookup!$K$9,Lookup!$L$9,IF(B92=Lookup!$K$10,Lookup!$L$10,IF(B92=Lookup!$K$11,Lookup!$L$11,999))))))</f>
        <v/>
      </c>
      <c r="E92" s="41" t="str">
        <f>IF(D92=999,IF(B92=Lookup!$K$12,Lookup!$L$12,IF(B92=Lookup!$K$13,Lookup!$L$13,IF(B92=Lookup!$K$14,Lookup!$L$14,IF(B92=Lookup!$K$15,Lookup!$L$15,IF(B92=Lookup!$K$16,Lookup!$L$16,999))))),"")</f>
        <v/>
      </c>
      <c r="F92" s="41" t="str">
        <f>IF(E92=999,IF(B92=Lookup!$K$17,Lookup!$L$17,IF(B92=Lookup!$K$18,Lookup!$L$18,IF(B92=Lookup!$K$19,Lookup!$L$19,IF(B92=Lookup!$K$20,Lookup!$L$20,IF(B92=Lookup!$K$21,Lookup!$L$21,999))))),"")</f>
        <v/>
      </c>
      <c r="G92" s="41" t="str">
        <f>IF(F92=999,IF(B92=Lookup!$K$22,Lookup!$L$22,IF(B92=Lookup!$K$23,Lookup!$L$23,IF(B92=Lookup!$K$24,Lookup!$L$24,IF(B92=Lookup!$K$25,Lookup!$L$25,IF(B92=Lookup!$K$26,Lookup!$L$26,999))))),"")</f>
        <v/>
      </c>
      <c r="H92" s="41" t="str">
        <f>IF(G92=999,IF(B92=Lookup!$K$27,Lookup!$L$27,IF(B92=Lookup!$K$28,Lookup!$L$28,IF(B92=Lookup!$K$29,Lookup!$L$29,IF(B92=Lookup!$K$30,Lookup!$L$30,IF(B92=Lookup!$K$31,Lookup!$L$31,999))))),"")</f>
        <v/>
      </c>
      <c r="I92" s="41" t="str">
        <f>IF(H92=999,IF(B92=Lookup!$K$32,Lookup!$L$32,IF(B92=Lookup!$K$33,Lookup!$L$33,IF(B92=Lookup!$K$34,Lookup!$L$34,IF(B92=Lookup!$K$35,Lookup!$L$35,IF(B92=Lookup!$K$36,Lookup!$L$36,999))))),"")</f>
        <v/>
      </c>
      <c r="J92" s="41" t="str">
        <f>IF(I92=999,IF(B92=Lookup!$K$37,Lookup!$L$37,IF(B92=Lookup!$K$38,Lookup!$L$38,IF(B92=Lookup!$K$39,Lookup!$L$7,""))),"")</f>
        <v/>
      </c>
      <c r="K92" s="41">
        <f t="shared" si="8"/>
        <v>999</v>
      </c>
      <c r="L92" s="37" t="str">
        <f t="shared" si="11"/>
        <v/>
      </c>
      <c r="M92" s="38">
        <f>'1768'!Z92</f>
        <v>0</v>
      </c>
      <c r="N92" s="37">
        <f t="shared" si="6"/>
        <v>0</v>
      </c>
      <c r="O92" s="37">
        <f t="shared" si="7"/>
        <v>0</v>
      </c>
      <c r="P92" s="37">
        <f t="shared" si="9"/>
        <v>999</v>
      </c>
      <c r="Q92" s="40" t="str">
        <f>IF(P92&lt;=Lookup!$M$7,Lookup!$K$7,IF(P92&lt;=Lookup!$M$8,Lookup!$K$8,IF(P92&lt;=Lookup!$M$9,Lookup!$K$9,IF(P92&lt;=Lookup!$M$10,Lookup!$K$10,IF(P92&lt;=Lookup!$M$11,Lookup!$K$11,"")))))</f>
        <v/>
      </c>
      <c r="R92" s="40" t="str">
        <f>IF(P92&gt;Lookup!$M$11,IF(P92&lt;=Lookup!$M$12,Lookup!$K$12,IF(P92&lt;=Lookup!$M$13,Lookup!$K$13,IF(P92&lt;=Lookup!$M$14,Lookup!$K$14,IF(P92&lt;=Lookup!$M$15,Lookup!$K$15,IF(P92&lt;=Lookup!$M$16,Lookup!$K$16,""))))),"")</f>
        <v/>
      </c>
      <c r="S92" s="40" t="str">
        <f>IF(P92&gt;Lookup!$M$16,IF(P92&lt;=Lookup!$M$17,Lookup!$K$17,IF(P92&lt;=Lookup!$M$18,Lookup!$K$18,IF(P92&lt;=Lookup!$M$19,Lookup!$K$19,IF(P92&lt;=Lookup!$M$20,Lookup!$K$20,IF(P92&lt;=Lookup!$M$21,Lookup!$K$21,""))))),"")</f>
        <v/>
      </c>
      <c r="T92" s="40" t="str">
        <f>IF(P92&gt;Lookup!$M$21,IF(P92&lt;=Lookup!$M$22,Lookup!$K$22,IF(P92&lt;=Lookup!$M$23,Lookup!$K$23,IF(P92&lt;=Lookup!$M$24,Lookup!$K$24,IF(P92&lt;=Lookup!$M$25,Lookup!$K$25,IF(P92&lt;=Lookup!$M$26,Lookup!$K$26,""))))),"")</f>
        <v/>
      </c>
      <c r="U92" s="40" t="str">
        <f>IF(P92&gt;Lookup!$M$26,IF(P92&lt;=Lookup!$M$27,Lookup!$K$27,IF(P92&lt;=Lookup!$M$28,Lookup!$K$28,IF(P92&lt;=Lookup!$M$29,Lookup!$K$29,IF(P92&lt;=Lookup!$M$30,Lookup!$K$30,IF(P92&lt;=Lookup!$M$31,Lookup!$K$31,""))))),"")</f>
        <v/>
      </c>
      <c r="V92" s="40" t="str">
        <f>IF(P92&gt;Lookup!$M$31,IF(P92&lt;=Lookup!$M$32,Lookup!$K$32,IF(P92&lt;=Lookup!$M$33,Lookup!$K$33,IF(P92&lt;=Lookup!$M$34,Lookup!$K$34,IF(P92&lt;=Lookup!$M$35,Lookup!$K$35,IF(P92&lt;=Lookup!$M$36,Lookup!$K$36,""))))),"")</f>
        <v/>
      </c>
      <c r="W92" s="43" t="str">
        <f>IF(P92&gt;Lookup!$M$36,IF(P92&lt;=Lookup!$M$37,Lookup!$K$37,IF(P92&lt;=Lookup!$M$38,Lookup!$K$38,IF(P92&lt;Lookup!$M$39,Lookup!$K$39,IF(P92&lt;Lookup!$M$40,Lookup!$K$40,IF(P92&lt;Lookup!$M$41,Lookup!$K$41,IF(P92&lt;Lookup!$M$42,Lookup!$K$42,IF(P92&lt;Lookup!$M$43,Lookup!$K$43,IF(P92&lt;Lookup!$M$44,Lookup!$K$34,IF(B92=0,"",B92))))))))),"")</f>
        <v/>
      </c>
      <c r="X92" s="42" t="str">
        <f t="shared" si="10"/>
        <v/>
      </c>
    </row>
    <row r="93" spans="1:24" ht="14">
      <c r="A93" s="37">
        <v>83</v>
      </c>
      <c r="B93" s="38">
        <f>'1768'!J93</f>
        <v>0</v>
      </c>
      <c r="C93" s="39">
        <v>999</v>
      </c>
      <c r="D93" s="41" t="str">
        <f>IF(B93=0,"",IF(B93=Lookup!$K$7,Lookup!$L$7,IF(B93=Lookup!$K$8,Lookup!$L$8,IF(B93=Lookup!$K$9,Lookup!$L$9,IF(B93=Lookup!$K$10,Lookup!$L$10,IF(B93=Lookup!$K$11,Lookup!$L$11,999))))))</f>
        <v/>
      </c>
      <c r="E93" s="41" t="str">
        <f>IF(D93=999,IF(B93=Lookup!$K$12,Lookup!$L$12,IF(B93=Lookup!$K$13,Lookup!$L$13,IF(B93=Lookup!$K$14,Lookup!$L$14,IF(B93=Lookup!$K$15,Lookup!$L$15,IF(B93=Lookup!$K$16,Lookup!$L$16,999))))),"")</f>
        <v/>
      </c>
      <c r="F93" s="41" t="str">
        <f>IF(E93=999,IF(B93=Lookup!$K$17,Lookup!$L$17,IF(B93=Lookup!$K$18,Lookup!$L$18,IF(B93=Lookup!$K$19,Lookup!$L$19,IF(B93=Lookup!$K$20,Lookup!$L$20,IF(B93=Lookup!$K$21,Lookup!$L$21,999))))),"")</f>
        <v/>
      </c>
      <c r="G93" s="41" t="str">
        <f>IF(F93=999,IF(B93=Lookup!$K$22,Lookup!$L$22,IF(B93=Lookup!$K$23,Lookup!$L$23,IF(B93=Lookup!$K$24,Lookup!$L$24,IF(B93=Lookup!$K$25,Lookup!$L$25,IF(B93=Lookup!$K$26,Lookup!$L$26,999))))),"")</f>
        <v/>
      </c>
      <c r="H93" s="41" t="str">
        <f>IF(G93=999,IF(B93=Lookup!$K$27,Lookup!$L$27,IF(B93=Lookup!$K$28,Lookup!$L$28,IF(B93=Lookup!$K$29,Lookup!$L$29,IF(B93=Lookup!$K$30,Lookup!$L$30,IF(B93=Lookup!$K$31,Lookup!$L$31,999))))),"")</f>
        <v/>
      </c>
      <c r="I93" s="41" t="str">
        <f>IF(H93=999,IF(B93=Lookup!$K$32,Lookup!$L$32,IF(B93=Lookup!$K$33,Lookup!$L$33,IF(B93=Lookup!$K$34,Lookup!$L$34,IF(B93=Lookup!$K$35,Lookup!$L$35,IF(B93=Lookup!$K$36,Lookup!$L$36,999))))),"")</f>
        <v/>
      </c>
      <c r="J93" s="41" t="str">
        <f>IF(I93=999,IF(B93=Lookup!$K$37,Lookup!$L$37,IF(B93=Lookup!$K$38,Lookup!$L$38,IF(B93=Lookup!$K$39,Lookup!$L$7,""))),"")</f>
        <v/>
      </c>
      <c r="K93" s="41">
        <f t="shared" si="8"/>
        <v>999</v>
      </c>
      <c r="L93" s="37" t="str">
        <f t="shared" si="11"/>
        <v/>
      </c>
      <c r="M93" s="38">
        <f>'1768'!Z93</f>
        <v>0</v>
      </c>
      <c r="N93" s="37">
        <f t="shared" si="6"/>
        <v>0</v>
      </c>
      <c r="O93" s="37">
        <f t="shared" si="7"/>
        <v>0</v>
      </c>
      <c r="P93" s="37">
        <f t="shared" si="9"/>
        <v>999</v>
      </c>
      <c r="Q93" s="40" t="str">
        <f>IF(P93&lt;=Lookup!$M$7,Lookup!$K$7,IF(P93&lt;=Lookup!$M$8,Lookup!$K$8,IF(P93&lt;=Lookup!$M$9,Lookup!$K$9,IF(P93&lt;=Lookup!$M$10,Lookup!$K$10,IF(P93&lt;=Lookup!$M$11,Lookup!$K$11,"")))))</f>
        <v/>
      </c>
      <c r="R93" s="40" t="str">
        <f>IF(P93&gt;Lookup!$M$11,IF(P93&lt;=Lookup!$M$12,Lookup!$K$12,IF(P93&lt;=Lookup!$M$13,Lookup!$K$13,IF(P93&lt;=Lookup!$M$14,Lookup!$K$14,IF(P93&lt;=Lookup!$M$15,Lookup!$K$15,IF(P93&lt;=Lookup!$M$16,Lookup!$K$16,""))))),"")</f>
        <v/>
      </c>
      <c r="S93" s="40" t="str">
        <f>IF(P93&gt;Lookup!$M$16,IF(P93&lt;=Lookup!$M$17,Lookup!$K$17,IF(P93&lt;=Lookup!$M$18,Lookup!$K$18,IF(P93&lt;=Lookup!$M$19,Lookup!$K$19,IF(P93&lt;=Lookup!$M$20,Lookup!$K$20,IF(P93&lt;=Lookup!$M$21,Lookup!$K$21,""))))),"")</f>
        <v/>
      </c>
      <c r="T93" s="40" t="str">
        <f>IF(P93&gt;Lookup!$M$21,IF(P93&lt;=Lookup!$M$22,Lookup!$K$22,IF(P93&lt;=Lookup!$M$23,Lookup!$K$23,IF(P93&lt;=Lookup!$M$24,Lookup!$K$24,IF(P93&lt;=Lookup!$M$25,Lookup!$K$25,IF(P93&lt;=Lookup!$M$26,Lookup!$K$26,""))))),"")</f>
        <v/>
      </c>
      <c r="U93" s="40" t="str">
        <f>IF(P93&gt;Lookup!$M$26,IF(P93&lt;=Lookup!$M$27,Lookup!$K$27,IF(P93&lt;=Lookup!$M$28,Lookup!$K$28,IF(P93&lt;=Lookup!$M$29,Lookup!$K$29,IF(P93&lt;=Lookup!$M$30,Lookup!$K$30,IF(P93&lt;=Lookup!$M$31,Lookup!$K$31,""))))),"")</f>
        <v/>
      </c>
      <c r="V93" s="40" t="str">
        <f>IF(P93&gt;Lookup!$M$31,IF(P93&lt;=Lookup!$M$32,Lookup!$K$32,IF(P93&lt;=Lookup!$M$33,Lookup!$K$33,IF(P93&lt;=Lookup!$M$34,Lookup!$K$34,IF(P93&lt;=Lookup!$M$35,Lookup!$K$35,IF(P93&lt;=Lookup!$M$36,Lookup!$K$36,""))))),"")</f>
        <v/>
      </c>
      <c r="W93" s="43" t="str">
        <f>IF(P93&gt;Lookup!$M$36,IF(P93&lt;=Lookup!$M$37,Lookup!$K$37,IF(P93&lt;=Lookup!$M$38,Lookup!$K$38,IF(P93&lt;Lookup!$M$39,Lookup!$K$39,IF(P93&lt;Lookup!$M$40,Lookup!$K$40,IF(P93&lt;Lookup!$M$41,Lookup!$K$41,IF(P93&lt;Lookup!$M$42,Lookup!$K$42,IF(P93&lt;Lookup!$M$43,Lookup!$K$43,IF(P93&lt;Lookup!$M$44,Lookup!$K$34,IF(B93=0,"",B93))))))))),"")</f>
        <v/>
      </c>
      <c r="X93" s="42" t="str">
        <f t="shared" si="10"/>
        <v/>
      </c>
    </row>
    <row r="94" spans="1:24" ht="14">
      <c r="A94" s="37">
        <v>84</v>
      </c>
      <c r="B94" s="38">
        <f>'1768'!J94</f>
        <v>0</v>
      </c>
      <c r="C94" s="39">
        <v>999</v>
      </c>
      <c r="D94" s="41" t="str">
        <f>IF(B94=0,"",IF(B94=Lookup!$K$7,Lookup!$L$7,IF(B94=Lookup!$K$8,Lookup!$L$8,IF(B94=Lookup!$K$9,Lookup!$L$9,IF(B94=Lookup!$K$10,Lookup!$L$10,IF(B94=Lookup!$K$11,Lookup!$L$11,999))))))</f>
        <v/>
      </c>
      <c r="E94" s="41" t="str">
        <f>IF(D94=999,IF(B94=Lookup!$K$12,Lookup!$L$12,IF(B94=Lookup!$K$13,Lookup!$L$13,IF(B94=Lookup!$K$14,Lookup!$L$14,IF(B94=Lookup!$K$15,Lookup!$L$15,IF(B94=Lookup!$K$16,Lookup!$L$16,999))))),"")</f>
        <v/>
      </c>
      <c r="F94" s="41" t="str">
        <f>IF(E94=999,IF(B94=Lookup!$K$17,Lookup!$L$17,IF(B94=Lookup!$K$18,Lookup!$L$18,IF(B94=Lookup!$K$19,Lookup!$L$19,IF(B94=Lookup!$K$20,Lookup!$L$20,IF(B94=Lookup!$K$21,Lookup!$L$21,999))))),"")</f>
        <v/>
      </c>
      <c r="G94" s="41" t="str">
        <f>IF(F94=999,IF(B94=Lookup!$K$22,Lookup!$L$22,IF(B94=Lookup!$K$23,Lookup!$L$23,IF(B94=Lookup!$K$24,Lookup!$L$24,IF(B94=Lookup!$K$25,Lookup!$L$25,IF(B94=Lookup!$K$26,Lookup!$L$26,999))))),"")</f>
        <v/>
      </c>
      <c r="H94" s="41" t="str">
        <f>IF(G94=999,IF(B94=Lookup!$K$27,Lookup!$L$27,IF(B94=Lookup!$K$28,Lookup!$L$28,IF(B94=Lookup!$K$29,Lookup!$L$29,IF(B94=Lookup!$K$30,Lookup!$L$30,IF(B94=Lookup!$K$31,Lookup!$L$31,999))))),"")</f>
        <v/>
      </c>
      <c r="I94" s="41" t="str">
        <f>IF(H94=999,IF(B94=Lookup!$K$32,Lookup!$L$32,IF(B94=Lookup!$K$33,Lookup!$L$33,IF(B94=Lookup!$K$34,Lookup!$L$34,IF(B94=Lookup!$K$35,Lookup!$L$35,IF(B94=Lookup!$K$36,Lookup!$L$36,999))))),"")</f>
        <v/>
      </c>
      <c r="J94" s="41" t="str">
        <f>IF(I94=999,IF(B94=Lookup!$K$37,Lookup!$L$37,IF(B94=Lookup!$K$38,Lookup!$L$38,IF(B94=Lookup!$K$39,Lookup!$L$7,""))),"")</f>
        <v/>
      </c>
      <c r="K94" s="41">
        <f t="shared" si="8"/>
        <v>999</v>
      </c>
      <c r="L94" s="37" t="str">
        <f t="shared" si="11"/>
        <v/>
      </c>
      <c r="M94" s="38">
        <f>'1768'!Z94</f>
        <v>0</v>
      </c>
      <c r="N94" s="37">
        <f t="shared" si="6"/>
        <v>0</v>
      </c>
      <c r="O94" s="37">
        <f t="shared" si="7"/>
        <v>0</v>
      </c>
      <c r="P94" s="37">
        <f t="shared" si="9"/>
        <v>999</v>
      </c>
      <c r="Q94" s="40" t="str">
        <f>IF(P94&lt;=Lookup!$M$7,Lookup!$K$7,IF(P94&lt;=Lookup!$M$8,Lookup!$K$8,IF(P94&lt;=Lookup!$M$9,Lookup!$K$9,IF(P94&lt;=Lookup!$M$10,Lookup!$K$10,IF(P94&lt;=Lookup!$M$11,Lookup!$K$11,"")))))</f>
        <v/>
      </c>
      <c r="R94" s="40" t="str">
        <f>IF(P94&gt;Lookup!$M$11,IF(P94&lt;=Lookup!$M$12,Lookup!$K$12,IF(P94&lt;=Lookup!$M$13,Lookup!$K$13,IF(P94&lt;=Lookup!$M$14,Lookup!$K$14,IF(P94&lt;=Lookup!$M$15,Lookup!$K$15,IF(P94&lt;=Lookup!$M$16,Lookup!$K$16,""))))),"")</f>
        <v/>
      </c>
      <c r="S94" s="40" t="str">
        <f>IF(P94&gt;Lookup!$M$16,IF(P94&lt;=Lookup!$M$17,Lookup!$K$17,IF(P94&lt;=Lookup!$M$18,Lookup!$K$18,IF(P94&lt;=Lookup!$M$19,Lookup!$K$19,IF(P94&lt;=Lookup!$M$20,Lookup!$K$20,IF(P94&lt;=Lookup!$M$21,Lookup!$K$21,""))))),"")</f>
        <v/>
      </c>
      <c r="T94" s="40" t="str">
        <f>IF(P94&gt;Lookup!$M$21,IF(P94&lt;=Lookup!$M$22,Lookup!$K$22,IF(P94&lt;=Lookup!$M$23,Lookup!$K$23,IF(P94&lt;=Lookup!$M$24,Lookup!$K$24,IF(P94&lt;=Lookup!$M$25,Lookup!$K$25,IF(P94&lt;=Lookup!$M$26,Lookup!$K$26,""))))),"")</f>
        <v/>
      </c>
      <c r="U94" s="40" t="str">
        <f>IF(P94&gt;Lookup!$M$26,IF(P94&lt;=Lookup!$M$27,Lookup!$K$27,IF(P94&lt;=Lookup!$M$28,Lookup!$K$28,IF(P94&lt;=Lookup!$M$29,Lookup!$K$29,IF(P94&lt;=Lookup!$M$30,Lookup!$K$30,IF(P94&lt;=Lookup!$M$31,Lookup!$K$31,""))))),"")</f>
        <v/>
      </c>
      <c r="V94" s="40" t="str">
        <f>IF(P94&gt;Lookup!$M$31,IF(P94&lt;=Lookup!$M$32,Lookup!$K$32,IF(P94&lt;=Lookup!$M$33,Lookup!$K$33,IF(P94&lt;=Lookup!$M$34,Lookup!$K$34,IF(P94&lt;=Lookup!$M$35,Lookup!$K$35,IF(P94&lt;=Lookup!$M$36,Lookup!$K$36,""))))),"")</f>
        <v/>
      </c>
      <c r="W94" s="43" t="str">
        <f>IF(P94&gt;Lookup!$M$36,IF(P94&lt;=Lookup!$M$37,Lookup!$K$37,IF(P94&lt;=Lookup!$M$38,Lookup!$K$38,IF(P94&lt;Lookup!$M$39,Lookup!$K$39,IF(P94&lt;Lookup!$M$40,Lookup!$K$40,IF(P94&lt;Lookup!$M$41,Lookup!$K$41,IF(P94&lt;Lookup!$M$42,Lookup!$K$42,IF(P94&lt;Lookup!$M$43,Lookup!$K$43,IF(P94&lt;Lookup!$M$44,Lookup!$K$34,IF(B94=0,"",B94))))))))),"")</f>
        <v/>
      </c>
      <c r="X94" s="42" t="str">
        <f t="shared" si="10"/>
        <v/>
      </c>
    </row>
    <row r="95" spans="1:24" ht="14">
      <c r="A95" s="37">
        <v>85</v>
      </c>
      <c r="B95" s="38">
        <f>'1768'!J95</f>
        <v>0</v>
      </c>
      <c r="C95" s="39">
        <v>999</v>
      </c>
      <c r="D95" s="41" t="str">
        <f>IF(B95=0,"",IF(B95=Lookup!$K$7,Lookup!$L$7,IF(B95=Lookup!$K$8,Lookup!$L$8,IF(B95=Lookup!$K$9,Lookup!$L$9,IF(B95=Lookup!$K$10,Lookup!$L$10,IF(B95=Lookup!$K$11,Lookup!$L$11,999))))))</f>
        <v/>
      </c>
      <c r="E95" s="41" t="str">
        <f>IF(D95=999,IF(B95=Lookup!$K$12,Lookup!$L$12,IF(B95=Lookup!$K$13,Lookup!$L$13,IF(B95=Lookup!$K$14,Lookup!$L$14,IF(B95=Lookup!$K$15,Lookup!$L$15,IF(B95=Lookup!$K$16,Lookup!$L$16,999))))),"")</f>
        <v/>
      </c>
      <c r="F95" s="41" t="str">
        <f>IF(E95=999,IF(B95=Lookup!$K$17,Lookup!$L$17,IF(B95=Lookup!$K$18,Lookup!$L$18,IF(B95=Lookup!$K$19,Lookup!$L$19,IF(B95=Lookup!$K$20,Lookup!$L$20,IF(B95=Lookup!$K$21,Lookup!$L$21,999))))),"")</f>
        <v/>
      </c>
      <c r="G95" s="41" t="str">
        <f>IF(F95=999,IF(B95=Lookup!$K$22,Lookup!$L$22,IF(B95=Lookup!$K$23,Lookup!$L$23,IF(B95=Lookup!$K$24,Lookup!$L$24,IF(B95=Lookup!$K$25,Lookup!$L$25,IF(B95=Lookup!$K$26,Lookup!$L$26,999))))),"")</f>
        <v/>
      </c>
      <c r="H95" s="41" t="str">
        <f>IF(G95=999,IF(B95=Lookup!$K$27,Lookup!$L$27,IF(B95=Lookup!$K$28,Lookup!$L$28,IF(B95=Lookup!$K$29,Lookup!$L$29,IF(B95=Lookup!$K$30,Lookup!$L$30,IF(B95=Lookup!$K$31,Lookup!$L$31,999))))),"")</f>
        <v/>
      </c>
      <c r="I95" s="41" t="str">
        <f>IF(H95=999,IF(B95=Lookup!$K$32,Lookup!$L$32,IF(B95=Lookup!$K$33,Lookup!$L$33,IF(B95=Lookup!$K$34,Lookup!$L$34,IF(B95=Lookup!$K$35,Lookup!$L$35,IF(B95=Lookup!$K$36,Lookup!$L$36,999))))),"")</f>
        <v/>
      </c>
      <c r="J95" s="41" t="str">
        <f>IF(I95=999,IF(B95=Lookup!$K$37,Lookup!$L$37,IF(B95=Lookup!$K$38,Lookup!$L$38,IF(B95=Lookup!$K$39,Lookup!$L$7,""))),"")</f>
        <v/>
      </c>
      <c r="K95" s="41">
        <f t="shared" si="8"/>
        <v>999</v>
      </c>
      <c r="L95" s="37" t="str">
        <f t="shared" si="11"/>
        <v/>
      </c>
      <c r="M95" s="38">
        <f>'1768'!Z95</f>
        <v>0</v>
      </c>
      <c r="N95" s="37">
        <f t="shared" si="6"/>
        <v>0</v>
      </c>
      <c r="O95" s="37">
        <f t="shared" si="7"/>
        <v>0</v>
      </c>
      <c r="P95" s="37">
        <f t="shared" si="9"/>
        <v>999</v>
      </c>
      <c r="Q95" s="40" t="str">
        <f>IF(P95&lt;=Lookup!$M$7,Lookup!$K$7,IF(P95&lt;=Lookup!$M$8,Lookup!$K$8,IF(P95&lt;=Lookup!$M$9,Lookup!$K$9,IF(P95&lt;=Lookup!$M$10,Lookup!$K$10,IF(P95&lt;=Lookup!$M$11,Lookup!$K$11,"")))))</f>
        <v/>
      </c>
      <c r="R95" s="40" t="str">
        <f>IF(P95&gt;Lookup!$M$11,IF(P95&lt;=Lookup!$M$12,Lookup!$K$12,IF(P95&lt;=Lookup!$M$13,Lookup!$K$13,IF(P95&lt;=Lookup!$M$14,Lookup!$K$14,IF(P95&lt;=Lookup!$M$15,Lookup!$K$15,IF(P95&lt;=Lookup!$M$16,Lookup!$K$16,""))))),"")</f>
        <v/>
      </c>
      <c r="S95" s="40" t="str">
        <f>IF(P95&gt;Lookup!$M$16,IF(P95&lt;=Lookup!$M$17,Lookup!$K$17,IF(P95&lt;=Lookup!$M$18,Lookup!$K$18,IF(P95&lt;=Lookup!$M$19,Lookup!$K$19,IF(P95&lt;=Lookup!$M$20,Lookup!$K$20,IF(P95&lt;=Lookup!$M$21,Lookup!$K$21,""))))),"")</f>
        <v/>
      </c>
      <c r="T95" s="40" t="str">
        <f>IF(P95&gt;Lookup!$M$21,IF(P95&lt;=Lookup!$M$22,Lookup!$K$22,IF(P95&lt;=Lookup!$M$23,Lookup!$K$23,IF(P95&lt;=Lookup!$M$24,Lookup!$K$24,IF(P95&lt;=Lookup!$M$25,Lookup!$K$25,IF(P95&lt;=Lookup!$M$26,Lookup!$K$26,""))))),"")</f>
        <v/>
      </c>
      <c r="U95" s="40" t="str">
        <f>IF(P95&gt;Lookup!$M$26,IF(P95&lt;=Lookup!$M$27,Lookup!$K$27,IF(P95&lt;=Lookup!$M$28,Lookup!$K$28,IF(P95&lt;=Lookup!$M$29,Lookup!$K$29,IF(P95&lt;=Lookup!$M$30,Lookup!$K$30,IF(P95&lt;=Lookup!$M$31,Lookup!$K$31,""))))),"")</f>
        <v/>
      </c>
      <c r="V95" s="40" t="str">
        <f>IF(P95&gt;Lookup!$M$31,IF(P95&lt;=Lookup!$M$32,Lookup!$K$32,IF(P95&lt;=Lookup!$M$33,Lookup!$K$33,IF(P95&lt;=Lookup!$M$34,Lookup!$K$34,IF(P95&lt;=Lookup!$M$35,Lookup!$K$35,IF(P95&lt;=Lookup!$M$36,Lookup!$K$36,""))))),"")</f>
        <v/>
      </c>
      <c r="W95" s="43" t="str">
        <f>IF(P95&gt;Lookup!$M$36,IF(P95&lt;=Lookup!$M$37,Lookup!$K$37,IF(P95&lt;=Lookup!$M$38,Lookup!$K$38,IF(P95&lt;Lookup!$M$39,Lookup!$K$39,IF(P95&lt;Lookup!$M$40,Lookup!$K$40,IF(P95&lt;Lookup!$M$41,Lookup!$K$41,IF(P95&lt;Lookup!$M$42,Lookup!$K$42,IF(P95&lt;Lookup!$M$43,Lookup!$K$43,IF(P95&lt;Lookup!$M$44,Lookup!$K$34,IF(B95=0,"",B95))))))))),"")</f>
        <v/>
      </c>
      <c r="X95" s="42" t="str">
        <f t="shared" si="10"/>
        <v/>
      </c>
    </row>
    <row r="96" spans="1:24" ht="14">
      <c r="A96" s="37">
        <v>86</v>
      </c>
      <c r="B96" s="38">
        <f>'1768'!J96</f>
        <v>0</v>
      </c>
      <c r="C96" s="39">
        <v>999</v>
      </c>
      <c r="D96" s="41" t="str">
        <f>IF(B96=0,"",IF(B96=Lookup!$K$7,Lookup!$L$7,IF(B96=Lookup!$K$8,Lookup!$L$8,IF(B96=Lookup!$K$9,Lookup!$L$9,IF(B96=Lookup!$K$10,Lookup!$L$10,IF(B96=Lookup!$K$11,Lookup!$L$11,999))))))</f>
        <v/>
      </c>
      <c r="E96" s="41" t="str">
        <f>IF(D96=999,IF(B96=Lookup!$K$12,Lookup!$L$12,IF(B96=Lookup!$K$13,Lookup!$L$13,IF(B96=Lookup!$K$14,Lookup!$L$14,IF(B96=Lookup!$K$15,Lookup!$L$15,IF(B96=Lookup!$K$16,Lookup!$L$16,999))))),"")</f>
        <v/>
      </c>
      <c r="F96" s="41" t="str">
        <f>IF(E96=999,IF(B96=Lookup!$K$17,Lookup!$L$17,IF(B96=Lookup!$K$18,Lookup!$L$18,IF(B96=Lookup!$K$19,Lookup!$L$19,IF(B96=Lookup!$K$20,Lookup!$L$20,IF(B96=Lookup!$K$21,Lookup!$L$21,999))))),"")</f>
        <v/>
      </c>
      <c r="G96" s="41" t="str">
        <f>IF(F96=999,IF(B96=Lookup!$K$22,Lookup!$L$22,IF(B96=Lookup!$K$23,Lookup!$L$23,IF(B96=Lookup!$K$24,Lookup!$L$24,IF(B96=Lookup!$K$25,Lookup!$L$25,IF(B96=Lookup!$K$26,Lookup!$L$26,999))))),"")</f>
        <v/>
      </c>
      <c r="H96" s="41" t="str">
        <f>IF(G96=999,IF(B96=Lookup!$K$27,Lookup!$L$27,IF(B96=Lookup!$K$28,Lookup!$L$28,IF(B96=Lookup!$K$29,Lookup!$L$29,IF(B96=Lookup!$K$30,Lookup!$L$30,IF(B96=Lookup!$K$31,Lookup!$L$31,999))))),"")</f>
        <v/>
      </c>
      <c r="I96" s="41" t="str">
        <f>IF(H96=999,IF(B96=Lookup!$K$32,Lookup!$L$32,IF(B96=Lookup!$K$33,Lookup!$L$33,IF(B96=Lookup!$K$34,Lookup!$L$34,IF(B96=Lookup!$K$35,Lookup!$L$35,IF(B96=Lookup!$K$36,Lookup!$L$36,999))))),"")</f>
        <v/>
      </c>
      <c r="J96" s="41" t="str">
        <f>IF(I96=999,IF(B96=Lookup!$K$37,Lookup!$L$37,IF(B96=Lookup!$K$38,Lookup!$L$38,IF(B96=Lookup!$K$39,Lookup!$L$7,""))),"")</f>
        <v/>
      </c>
      <c r="K96" s="41">
        <f t="shared" si="8"/>
        <v>999</v>
      </c>
      <c r="L96" s="37" t="str">
        <f t="shared" si="11"/>
        <v/>
      </c>
      <c r="M96" s="38">
        <f>'1768'!Z96</f>
        <v>0</v>
      </c>
      <c r="N96" s="37">
        <f t="shared" si="6"/>
        <v>0</v>
      </c>
      <c r="O96" s="37">
        <f t="shared" si="7"/>
        <v>0</v>
      </c>
      <c r="P96" s="37">
        <f t="shared" si="9"/>
        <v>999</v>
      </c>
      <c r="Q96" s="40" t="str">
        <f>IF(P96&lt;=Lookup!$M$7,Lookup!$K$7,IF(P96&lt;=Lookup!$M$8,Lookup!$K$8,IF(P96&lt;=Lookup!$M$9,Lookup!$K$9,IF(P96&lt;=Lookup!$M$10,Lookup!$K$10,IF(P96&lt;=Lookup!$M$11,Lookup!$K$11,"")))))</f>
        <v/>
      </c>
      <c r="R96" s="40" t="str">
        <f>IF(P96&gt;Lookup!$M$11,IF(P96&lt;=Lookup!$M$12,Lookup!$K$12,IF(P96&lt;=Lookup!$M$13,Lookup!$K$13,IF(P96&lt;=Lookup!$M$14,Lookup!$K$14,IF(P96&lt;=Lookup!$M$15,Lookup!$K$15,IF(P96&lt;=Lookup!$M$16,Lookup!$K$16,""))))),"")</f>
        <v/>
      </c>
      <c r="S96" s="40" t="str">
        <f>IF(P96&gt;Lookup!$M$16,IF(P96&lt;=Lookup!$M$17,Lookup!$K$17,IF(P96&lt;=Lookup!$M$18,Lookup!$K$18,IF(P96&lt;=Lookup!$M$19,Lookup!$K$19,IF(P96&lt;=Lookup!$M$20,Lookup!$K$20,IF(P96&lt;=Lookup!$M$21,Lookup!$K$21,""))))),"")</f>
        <v/>
      </c>
      <c r="T96" s="40" t="str">
        <f>IF(P96&gt;Lookup!$M$21,IF(P96&lt;=Lookup!$M$22,Lookup!$K$22,IF(P96&lt;=Lookup!$M$23,Lookup!$K$23,IF(P96&lt;=Lookup!$M$24,Lookup!$K$24,IF(P96&lt;=Lookup!$M$25,Lookup!$K$25,IF(P96&lt;=Lookup!$M$26,Lookup!$K$26,""))))),"")</f>
        <v/>
      </c>
      <c r="U96" s="40" t="str">
        <f>IF(P96&gt;Lookup!$M$26,IF(P96&lt;=Lookup!$M$27,Lookup!$K$27,IF(P96&lt;=Lookup!$M$28,Lookup!$K$28,IF(P96&lt;=Lookup!$M$29,Lookup!$K$29,IF(P96&lt;=Lookup!$M$30,Lookup!$K$30,IF(P96&lt;=Lookup!$M$31,Lookup!$K$31,""))))),"")</f>
        <v/>
      </c>
      <c r="V96" s="40" t="str">
        <f>IF(P96&gt;Lookup!$M$31,IF(P96&lt;=Lookup!$M$32,Lookup!$K$32,IF(P96&lt;=Lookup!$M$33,Lookup!$K$33,IF(P96&lt;=Lookup!$M$34,Lookup!$K$34,IF(P96&lt;=Lookup!$M$35,Lookup!$K$35,IF(P96&lt;=Lookup!$M$36,Lookup!$K$36,""))))),"")</f>
        <v/>
      </c>
      <c r="W96" s="43" t="str">
        <f>IF(P96&gt;Lookup!$M$36,IF(P96&lt;=Lookup!$M$37,Lookup!$K$37,IF(P96&lt;=Lookup!$M$38,Lookup!$K$38,IF(P96&lt;Lookup!$M$39,Lookup!$K$39,IF(P96&lt;Lookup!$M$40,Lookup!$K$40,IF(P96&lt;Lookup!$M$41,Lookup!$K$41,IF(P96&lt;Lookup!$M$42,Lookup!$K$42,IF(P96&lt;Lookup!$M$43,Lookup!$K$43,IF(P96&lt;Lookup!$M$44,Lookup!$K$34,IF(B96=0,"",B96))))))))),"")</f>
        <v/>
      </c>
      <c r="X96" s="42" t="str">
        <f t="shared" si="10"/>
        <v/>
      </c>
    </row>
    <row r="97" spans="1:24" ht="14">
      <c r="A97" s="37">
        <v>87</v>
      </c>
      <c r="B97" s="38">
        <f>'1768'!J97</f>
        <v>0</v>
      </c>
      <c r="C97" s="39">
        <v>999</v>
      </c>
      <c r="D97" s="41" t="str">
        <f>IF(B97=0,"",IF(B97=Lookup!$K$7,Lookup!$L$7,IF(B97=Lookup!$K$8,Lookup!$L$8,IF(B97=Lookup!$K$9,Lookup!$L$9,IF(B97=Lookup!$K$10,Lookup!$L$10,IF(B97=Lookup!$K$11,Lookup!$L$11,999))))))</f>
        <v/>
      </c>
      <c r="E97" s="41" t="str">
        <f>IF(D97=999,IF(B97=Lookup!$K$12,Lookup!$L$12,IF(B97=Lookup!$K$13,Lookup!$L$13,IF(B97=Lookup!$K$14,Lookup!$L$14,IF(B97=Lookup!$K$15,Lookup!$L$15,IF(B97=Lookup!$K$16,Lookup!$L$16,999))))),"")</f>
        <v/>
      </c>
      <c r="F97" s="41" t="str">
        <f>IF(E97=999,IF(B97=Lookup!$K$17,Lookup!$L$17,IF(B97=Lookup!$K$18,Lookup!$L$18,IF(B97=Lookup!$K$19,Lookup!$L$19,IF(B97=Lookup!$K$20,Lookup!$L$20,IF(B97=Lookup!$K$21,Lookup!$L$21,999))))),"")</f>
        <v/>
      </c>
      <c r="G97" s="41" t="str">
        <f>IF(F97=999,IF(B97=Lookup!$K$22,Lookup!$L$22,IF(B97=Lookup!$K$23,Lookup!$L$23,IF(B97=Lookup!$K$24,Lookup!$L$24,IF(B97=Lookup!$K$25,Lookup!$L$25,IF(B97=Lookup!$K$26,Lookup!$L$26,999))))),"")</f>
        <v/>
      </c>
      <c r="H97" s="41" t="str">
        <f>IF(G97=999,IF(B97=Lookup!$K$27,Lookup!$L$27,IF(B97=Lookup!$K$28,Lookup!$L$28,IF(B97=Lookup!$K$29,Lookup!$L$29,IF(B97=Lookup!$K$30,Lookup!$L$30,IF(B97=Lookup!$K$31,Lookup!$L$31,999))))),"")</f>
        <v/>
      </c>
      <c r="I97" s="41" t="str">
        <f>IF(H97=999,IF(B97=Lookup!$K$32,Lookup!$L$32,IF(B97=Lookup!$K$33,Lookup!$L$33,IF(B97=Lookup!$K$34,Lookup!$L$34,IF(B97=Lookup!$K$35,Lookup!$L$35,IF(B97=Lookup!$K$36,Lookup!$L$36,999))))),"")</f>
        <v/>
      </c>
      <c r="J97" s="41" t="str">
        <f>IF(I97=999,IF(B97=Lookup!$K$37,Lookup!$L$37,IF(B97=Lookup!$K$38,Lookup!$L$38,IF(B97=Lookup!$K$39,Lookup!$L$7,""))),"")</f>
        <v/>
      </c>
      <c r="K97" s="41">
        <f t="shared" si="8"/>
        <v>999</v>
      </c>
      <c r="L97" s="37" t="str">
        <f t="shared" si="11"/>
        <v/>
      </c>
      <c r="M97" s="38">
        <f>'1768'!Z97</f>
        <v>0</v>
      </c>
      <c r="N97" s="37">
        <f t="shared" si="6"/>
        <v>0</v>
      </c>
      <c r="O97" s="37">
        <f t="shared" si="7"/>
        <v>0</v>
      </c>
      <c r="P97" s="37">
        <f t="shared" si="9"/>
        <v>999</v>
      </c>
      <c r="Q97" s="40" t="str">
        <f>IF(P97&lt;=Lookup!$M$7,Lookup!$K$7,IF(P97&lt;=Lookup!$M$8,Lookup!$K$8,IF(P97&lt;=Lookup!$M$9,Lookup!$K$9,IF(P97&lt;=Lookup!$M$10,Lookup!$K$10,IF(P97&lt;=Lookup!$M$11,Lookup!$K$11,"")))))</f>
        <v/>
      </c>
      <c r="R97" s="40" t="str">
        <f>IF(P97&gt;Lookup!$M$11,IF(P97&lt;=Lookup!$M$12,Lookup!$K$12,IF(P97&lt;=Lookup!$M$13,Lookup!$K$13,IF(P97&lt;=Lookup!$M$14,Lookup!$K$14,IF(P97&lt;=Lookup!$M$15,Lookup!$K$15,IF(P97&lt;=Lookup!$M$16,Lookup!$K$16,""))))),"")</f>
        <v/>
      </c>
      <c r="S97" s="40" t="str">
        <f>IF(P97&gt;Lookup!$M$16,IF(P97&lt;=Lookup!$M$17,Lookup!$K$17,IF(P97&lt;=Lookup!$M$18,Lookup!$K$18,IF(P97&lt;=Lookup!$M$19,Lookup!$K$19,IF(P97&lt;=Lookup!$M$20,Lookup!$K$20,IF(P97&lt;=Lookup!$M$21,Lookup!$K$21,""))))),"")</f>
        <v/>
      </c>
      <c r="T97" s="40" t="str">
        <f>IF(P97&gt;Lookup!$M$21,IF(P97&lt;=Lookup!$M$22,Lookup!$K$22,IF(P97&lt;=Lookup!$M$23,Lookup!$K$23,IF(P97&lt;=Lookup!$M$24,Lookup!$K$24,IF(P97&lt;=Lookup!$M$25,Lookup!$K$25,IF(P97&lt;=Lookup!$M$26,Lookup!$K$26,""))))),"")</f>
        <v/>
      </c>
      <c r="U97" s="40" t="str">
        <f>IF(P97&gt;Lookup!$M$26,IF(P97&lt;=Lookup!$M$27,Lookup!$K$27,IF(P97&lt;=Lookup!$M$28,Lookup!$K$28,IF(P97&lt;=Lookup!$M$29,Lookup!$K$29,IF(P97&lt;=Lookup!$M$30,Lookup!$K$30,IF(P97&lt;=Lookup!$M$31,Lookup!$K$31,""))))),"")</f>
        <v/>
      </c>
      <c r="V97" s="40" t="str">
        <f>IF(P97&gt;Lookup!$M$31,IF(P97&lt;=Lookup!$M$32,Lookup!$K$32,IF(P97&lt;=Lookup!$M$33,Lookup!$K$33,IF(P97&lt;=Lookup!$M$34,Lookup!$K$34,IF(P97&lt;=Lookup!$M$35,Lookup!$K$35,IF(P97&lt;=Lookup!$M$36,Lookup!$K$36,""))))),"")</f>
        <v/>
      </c>
      <c r="W97" s="43" t="str">
        <f>IF(P97&gt;Lookup!$M$36,IF(P97&lt;=Lookup!$M$37,Lookup!$K$37,IF(P97&lt;=Lookup!$M$38,Lookup!$K$38,IF(P97&lt;Lookup!$M$39,Lookup!$K$39,IF(P97&lt;Lookup!$M$40,Lookup!$K$40,IF(P97&lt;Lookup!$M$41,Lookup!$K$41,IF(P97&lt;Lookup!$M$42,Lookup!$K$42,IF(P97&lt;Lookup!$M$43,Lookup!$K$43,IF(P97&lt;Lookup!$M$44,Lookup!$K$34,IF(B97=0,"",B97))))))))),"")</f>
        <v/>
      </c>
      <c r="X97" s="42" t="str">
        <f t="shared" si="10"/>
        <v/>
      </c>
    </row>
    <row r="98" spans="1:24" ht="14">
      <c r="A98" s="37">
        <v>88</v>
      </c>
      <c r="B98" s="38">
        <f>'1768'!J98</f>
        <v>0</v>
      </c>
      <c r="C98" s="39">
        <v>999</v>
      </c>
      <c r="D98" s="41" t="str">
        <f>IF(B98=0,"",IF(B98=Lookup!$K$7,Lookup!$L$7,IF(B98=Lookup!$K$8,Lookup!$L$8,IF(B98=Lookup!$K$9,Lookup!$L$9,IF(B98=Lookup!$K$10,Lookup!$L$10,IF(B98=Lookup!$K$11,Lookup!$L$11,999))))))</f>
        <v/>
      </c>
      <c r="E98" s="41" t="str">
        <f>IF(D98=999,IF(B98=Lookup!$K$12,Lookup!$L$12,IF(B98=Lookup!$K$13,Lookup!$L$13,IF(B98=Lookup!$K$14,Lookup!$L$14,IF(B98=Lookup!$K$15,Lookup!$L$15,IF(B98=Lookup!$K$16,Lookup!$L$16,999))))),"")</f>
        <v/>
      </c>
      <c r="F98" s="41" t="str">
        <f>IF(E98=999,IF(B98=Lookup!$K$17,Lookup!$L$17,IF(B98=Lookup!$K$18,Lookup!$L$18,IF(B98=Lookup!$K$19,Lookup!$L$19,IF(B98=Lookup!$K$20,Lookup!$L$20,IF(B98=Lookup!$K$21,Lookup!$L$21,999))))),"")</f>
        <v/>
      </c>
      <c r="G98" s="41" t="str">
        <f>IF(F98=999,IF(B98=Lookup!$K$22,Lookup!$L$22,IF(B98=Lookup!$K$23,Lookup!$L$23,IF(B98=Lookup!$K$24,Lookup!$L$24,IF(B98=Lookup!$K$25,Lookup!$L$25,IF(B98=Lookup!$K$26,Lookup!$L$26,999))))),"")</f>
        <v/>
      </c>
      <c r="H98" s="41" t="str">
        <f>IF(G98=999,IF(B98=Lookup!$K$27,Lookup!$L$27,IF(B98=Lookup!$K$28,Lookup!$L$28,IF(B98=Lookup!$K$29,Lookup!$L$29,IF(B98=Lookup!$K$30,Lookup!$L$30,IF(B98=Lookup!$K$31,Lookup!$L$31,999))))),"")</f>
        <v/>
      </c>
      <c r="I98" s="41" t="str">
        <f>IF(H98=999,IF(B98=Lookup!$K$32,Lookup!$L$32,IF(B98=Lookup!$K$33,Lookup!$L$33,IF(B98=Lookup!$K$34,Lookup!$L$34,IF(B98=Lookup!$K$35,Lookup!$L$35,IF(B98=Lookup!$K$36,Lookup!$L$36,999))))),"")</f>
        <v/>
      </c>
      <c r="J98" s="41" t="str">
        <f>IF(I98=999,IF(B98=Lookup!$K$37,Lookup!$L$37,IF(B98=Lookup!$K$38,Lookup!$L$38,IF(B98=Lookup!$K$39,Lookup!$L$7,""))),"")</f>
        <v/>
      </c>
      <c r="K98" s="41">
        <f t="shared" si="8"/>
        <v>999</v>
      </c>
      <c r="L98" s="37" t="str">
        <f t="shared" si="11"/>
        <v/>
      </c>
      <c r="M98" s="38">
        <f>'1768'!Z98</f>
        <v>0</v>
      </c>
      <c r="N98" s="37">
        <f t="shared" si="6"/>
        <v>0</v>
      </c>
      <c r="O98" s="37">
        <f t="shared" si="7"/>
        <v>0</v>
      </c>
      <c r="P98" s="37">
        <f t="shared" si="9"/>
        <v>999</v>
      </c>
      <c r="Q98" s="40" t="str">
        <f>IF(P98&lt;=Lookup!$M$7,Lookup!$K$7,IF(P98&lt;=Lookup!$M$8,Lookup!$K$8,IF(P98&lt;=Lookup!$M$9,Lookup!$K$9,IF(P98&lt;=Lookup!$M$10,Lookup!$K$10,IF(P98&lt;=Lookup!$M$11,Lookup!$K$11,"")))))</f>
        <v/>
      </c>
      <c r="R98" s="40" t="str">
        <f>IF(P98&gt;Lookup!$M$11,IF(P98&lt;=Lookup!$M$12,Lookup!$K$12,IF(P98&lt;=Lookup!$M$13,Lookup!$K$13,IF(P98&lt;=Lookup!$M$14,Lookup!$K$14,IF(P98&lt;=Lookup!$M$15,Lookup!$K$15,IF(P98&lt;=Lookup!$M$16,Lookup!$K$16,""))))),"")</f>
        <v/>
      </c>
      <c r="S98" s="40" t="str">
        <f>IF(P98&gt;Lookup!$M$16,IF(P98&lt;=Lookup!$M$17,Lookup!$K$17,IF(P98&lt;=Lookup!$M$18,Lookup!$K$18,IF(P98&lt;=Lookup!$M$19,Lookup!$K$19,IF(P98&lt;=Lookup!$M$20,Lookup!$K$20,IF(P98&lt;=Lookup!$M$21,Lookup!$K$21,""))))),"")</f>
        <v/>
      </c>
      <c r="T98" s="40" t="str">
        <f>IF(P98&gt;Lookup!$M$21,IF(P98&lt;=Lookup!$M$22,Lookup!$K$22,IF(P98&lt;=Lookup!$M$23,Lookup!$K$23,IF(P98&lt;=Lookup!$M$24,Lookup!$K$24,IF(P98&lt;=Lookup!$M$25,Lookup!$K$25,IF(P98&lt;=Lookup!$M$26,Lookup!$K$26,""))))),"")</f>
        <v/>
      </c>
      <c r="U98" s="40" t="str">
        <f>IF(P98&gt;Lookup!$M$26,IF(P98&lt;=Lookup!$M$27,Lookup!$K$27,IF(P98&lt;=Lookup!$M$28,Lookup!$K$28,IF(P98&lt;=Lookup!$M$29,Lookup!$K$29,IF(P98&lt;=Lookup!$M$30,Lookup!$K$30,IF(P98&lt;=Lookup!$M$31,Lookup!$K$31,""))))),"")</f>
        <v/>
      </c>
      <c r="V98" s="40" t="str">
        <f>IF(P98&gt;Lookup!$M$31,IF(P98&lt;=Lookup!$M$32,Lookup!$K$32,IF(P98&lt;=Lookup!$M$33,Lookup!$K$33,IF(P98&lt;=Lookup!$M$34,Lookup!$K$34,IF(P98&lt;=Lookup!$M$35,Lookup!$K$35,IF(P98&lt;=Lookup!$M$36,Lookup!$K$36,""))))),"")</f>
        <v/>
      </c>
      <c r="W98" s="43" t="str">
        <f>IF(P98&gt;Lookup!$M$36,IF(P98&lt;=Lookup!$M$37,Lookup!$K$37,IF(P98&lt;=Lookup!$M$38,Lookup!$K$38,IF(P98&lt;Lookup!$M$39,Lookup!$K$39,IF(P98&lt;Lookup!$M$40,Lookup!$K$40,IF(P98&lt;Lookup!$M$41,Lookup!$K$41,IF(P98&lt;Lookup!$M$42,Lookup!$K$42,IF(P98&lt;Lookup!$M$43,Lookup!$K$43,IF(P98&lt;Lookup!$M$44,Lookup!$K$34,IF(B98=0,"",B98))))))))),"")</f>
        <v/>
      </c>
      <c r="X98" s="42" t="str">
        <f t="shared" si="10"/>
        <v/>
      </c>
    </row>
    <row r="99" spans="1:24" ht="14">
      <c r="A99" s="37">
        <v>89</v>
      </c>
      <c r="B99" s="38">
        <f>'1768'!J99</f>
        <v>0</v>
      </c>
      <c r="C99" s="39">
        <v>999</v>
      </c>
      <c r="D99" s="41" t="str">
        <f>IF(B99=0,"",IF(B99=Lookup!$K$7,Lookup!$L$7,IF(B99=Lookup!$K$8,Lookup!$L$8,IF(B99=Lookup!$K$9,Lookup!$L$9,IF(B99=Lookup!$K$10,Lookup!$L$10,IF(B99=Lookup!$K$11,Lookup!$L$11,999))))))</f>
        <v/>
      </c>
      <c r="E99" s="41" t="str">
        <f>IF(D99=999,IF(B99=Lookup!$K$12,Lookup!$L$12,IF(B99=Lookup!$K$13,Lookup!$L$13,IF(B99=Lookup!$K$14,Lookup!$L$14,IF(B99=Lookup!$K$15,Lookup!$L$15,IF(B99=Lookup!$K$16,Lookup!$L$16,999))))),"")</f>
        <v/>
      </c>
      <c r="F99" s="41" t="str">
        <f>IF(E99=999,IF(B99=Lookup!$K$17,Lookup!$L$17,IF(B99=Lookup!$K$18,Lookup!$L$18,IF(B99=Lookup!$K$19,Lookup!$L$19,IF(B99=Lookup!$K$20,Lookup!$L$20,IF(B99=Lookup!$K$21,Lookup!$L$21,999))))),"")</f>
        <v/>
      </c>
      <c r="G99" s="41" t="str">
        <f>IF(F99=999,IF(B99=Lookup!$K$22,Lookup!$L$22,IF(B99=Lookup!$K$23,Lookup!$L$23,IF(B99=Lookup!$K$24,Lookup!$L$24,IF(B99=Lookup!$K$25,Lookup!$L$25,IF(B99=Lookup!$K$26,Lookup!$L$26,999))))),"")</f>
        <v/>
      </c>
      <c r="H99" s="41" t="str">
        <f>IF(G99=999,IF(B99=Lookup!$K$27,Lookup!$L$27,IF(B99=Lookup!$K$28,Lookup!$L$28,IF(B99=Lookup!$K$29,Lookup!$L$29,IF(B99=Lookup!$K$30,Lookup!$L$30,IF(B99=Lookup!$K$31,Lookup!$L$31,999))))),"")</f>
        <v/>
      </c>
      <c r="I99" s="41" t="str">
        <f>IF(H99=999,IF(B99=Lookup!$K$32,Lookup!$L$32,IF(B99=Lookup!$K$33,Lookup!$L$33,IF(B99=Lookup!$K$34,Lookup!$L$34,IF(B99=Lookup!$K$35,Lookup!$L$35,IF(B99=Lookup!$K$36,Lookup!$L$36,999))))),"")</f>
        <v/>
      </c>
      <c r="J99" s="41" t="str">
        <f>IF(I99=999,IF(B99=Lookup!$K$37,Lookup!$L$37,IF(B99=Lookup!$K$38,Lookup!$L$38,IF(B99=Lookup!$K$39,Lookup!$L$7,""))),"")</f>
        <v/>
      </c>
      <c r="K99" s="41">
        <f t="shared" si="8"/>
        <v>999</v>
      </c>
      <c r="L99" s="37" t="str">
        <f t="shared" si="11"/>
        <v/>
      </c>
      <c r="M99" s="38">
        <f>'1768'!Z99</f>
        <v>0</v>
      </c>
      <c r="N99" s="37">
        <f t="shared" si="6"/>
        <v>0</v>
      </c>
      <c r="O99" s="37">
        <f t="shared" si="7"/>
        <v>0</v>
      </c>
      <c r="P99" s="37">
        <f t="shared" si="9"/>
        <v>999</v>
      </c>
      <c r="Q99" s="40" t="str">
        <f>IF(P99&lt;=Lookup!$M$7,Lookup!$K$7,IF(P99&lt;=Lookup!$M$8,Lookup!$K$8,IF(P99&lt;=Lookup!$M$9,Lookup!$K$9,IF(P99&lt;=Lookup!$M$10,Lookup!$K$10,IF(P99&lt;=Lookup!$M$11,Lookup!$K$11,"")))))</f>
        <v/>
      </c>
      <c r="R99" s="40" t="str">
        <f>IF(P99&gt;Lookup!$M$11,IF(P99&lt;=Lookup!$M$12,Lookup!$K$12,IF(P99&lt;=Lookup!$M$13,Lookup!$K$13,IF(P99&lt;=Lookup!$M$14,Lookup!$K$14,IF(P99&lt;=Lookup!$M$15,Lookup!$K$15,IF(P99&lt;=Lookup!$M$16,Lookup!$K$16,""))))),"")</f>
        <v/>
      </c>
      <c r="S99" s="40" t="str">
        <f>IF(P99&gt;Lookup!$M$16,IF(P99&lt;=Lookup!$M$17,Lookup!$K$17,IF(P99&lt;=Lookup!$M$18,Lookup!$K$18,IF(P99&lt;=Lookup!$M$19,Lookup!$K$19,IF(P99&lt;=Lookup!$M$20,Lookup!$K$20,IF(P99&lt;=Lookup!$M$21,Lookup!$K$21,""))))),"")</f>
        <v/>
      </c>
      <c r="T99" s="40" t="str">
        <f>IF(P99&gt;Lookup!$M$21,IF(P99&lt;=Lookup!$M$22,Lookup!$K$22,IF(P99&lt;=Lookup!$M$23,Lookup!$K$23,IF(P99&lt;=Lookup!$M$24,Lookup!$K$24,IF(P99&lt;=Lookup!$M$25,Lookup!$K$25,IF(P99&lt;=Lookup!$M$26,Lookup!$K$26,""))))),"")</f>
        <v/>
      </c>
      <c r="U99" s="40" t="str">
        <f>IF(P99&gt;Lookup!$M$26,IF(P99&lt;=Lookup!$M$27,Lookup!$K$27,IF(P99&lt;=Lookup!$M$28,Lookup!$K$28,IF(P99&lt;=Lookup!$M$29,Lookup!$K$29,IF(P99&lt;=Lookup!$M$30,Lookup!$K$30,IF(P99&lt;=Lookup!$M$31,Lookup!$K$31,""))))),"")</f>
        <v/>
      </c>
      <c r="V99" s="40" t="str">
        <f>IF(P99&gt;Lookup!$M$31,IF(P99&lt;=Lookup!$M$32,Lookup!$K$32,IF(P99&lt;=Lookup!$M$33,Lookup!$K$33,IF(P99&lt;=Lookup!$M$34,Lookup!$K$34,IF(P99&lt;=Lookup!$M$35,Lookup!$K$35,IF(P99&lt;=Lookup!$M$36,Lookup!$K$36,""))))),"")</f>
        <v/>
      </c>
      <c r="W99" s="43" t="str">
        <f>IF(P99&gt;Lookup!$M$36,IF(P99&lt;=Lookup!$M$37,Lookup!$K$37,IF(P99&lt;=Lookup!$M$38,Lookup!$K$38,IF(P99&lt;Lookup!$M$39,Lookup!$K$39,IF(P99&lt;Lookup!$M$40,Lookup!$K$40,IF(P99&lt;Lookup!$M$41,Lookup!$K$41,IF(P99&lt;Lookup!$M$42,Lookup!$K$42,IF(P99&lt;Lookup!$M$43,Lookup!$K$43,IF(P99&lt;Lookup!$M$44,Lookup!$K$34,IF(B99=0,"",B99))))))))),"")</f>
        <v/>
      </c>
      <c r="X99" s="42" t="str">
        <f t="shared" si="10"/>
        <v/>
      </c>
    </row>
    <row r="100" spans="1:24" ht="14">
      <c r="A100" s="37">
        <v>90</v>
      </c>
      <c r="B100" s="38">
        <f>'1768'!J100</f>
        <v>0</v>
      </c>
      <c r="C100" s="39">
        <v>999</v>
      </c>
      <c r="D100" s="41" t="str">
        <f>IF(B100=0,"",IF(B100=Lookup!$K$7,Lookup!$L$7,IF(B100=Lookup!$K$8,Lookup!$L$8,IF(B100=Lookup!$K$9,Lookup!$L$9,IF(B100=Lookup!$K$10,Lookup!$L$10,IF(B100=Lookup!$K$11,Lookup!$L$11,999))))))</f>
        <v/>
      </c>
      <c r="E100" s="41" t="str">
        <f>IF(D100=999,IF(B100=Lookup!$K$12,Lookup!$L$12,IF(B100=Lookup!$K$13,Lookup!$L$13,IF(B100=Lookup!$K$14,Lookup!$L$14,IF(B100=Lookup!$K$15,Lookup!$L$15,IF(B100=Lookup!$K$16,Lookup!$L$16,999))))),"")</f>
        <v/>
      </c>
      <c r="F100" s="41" t="str">
        <f>IF(E100=999,IF(B100=Lookup!$K$17,Lookup!$L$17,IF(B100=Lookup!$K$18,Lookup!$L$18,IF(B100=Lookup!$K$19,Lookup!$L$19,IF(B100=Lookup!$K$20,Lookup!$L$20,IF(B100=Lookup!$K$21,Lookup!$L$21,999))))),"")</f>
        <v/>
      </c>
      <c r="G100" s="41" t="str">
        <f>IF(F100=999,IF(B100=Lookup!$K$22,Lookup!$L$22,IF(B100=Lookup!$K$23,Lookup!$L$23,IF(B100=Lookup!$K$24,Lookup!$L$24,IF(B100=Lookup!$K$25,Lookup!$L$25,IF(B100=Lookup!$K$26,Lookup!$L$26,999))))),"")</f>
        <v/>
      </c>
      <c r="H100" s="41" t="str">
        <f>IF(G100=999,IF(B100=Lookup!$K$27,Lookup!$L$27,IF(B100=Lookup!$K$28,Lookup!$L$28,IF(B100=Lookup!$K$29,Lookup!$L$29,IF(B100=Lookup!$K$30,Lookup!$L$30,IF(B100=Lookup!$K$31,Lookup!$L$31,999))))),"")</f>
        <v/>
      </c>
      <c r="I100" s="41" t="str">
        <f>IF(H100=999,IF(B100=Lookup!$K$32,Lookup!$L$32,IF(B100=Lookup!$K$33,Lookup!$L$33,IF(B100=Lookup!$K$34,Lookup!$L$34,IF(B100=Lookup!$K$35,Lookup!$L$35,IF(B100=Lookup!$K$36,Lookup!$L$36,999))))),"")</f>
        <v/>
      </c>
      <c r="J100" s="41" t="str">
        <f>IF(I100=999,IF(B100=Lookup!$K$37,Lookup!$L$37,IF(B100=Lookup!$K$38,Lookup!$L$38,IF(B100=Lookup!$K$39,Lookup!$L$7,""))),"")</f>
        <v/>
      </c>
      <c r="K100" s="41">
        <f t="shared" si="8"/>
        <v>999</v>
      </c>
      <c r="L100" s="37" t="str">
        <f t="shared" si="11"/>
        <v/>
      </c>
      <c r="M100" s="38">
        <f>'1768'!Z100</f>
        <v>0</v>
      </c>
      <c r="N100" s="37">
        <f t="shared" si="6"/>
        <v>0</v>
      </c>
      <c r="O100" s="37">
        <f t="shared" si="7"/>
        <v>0</v>
      </c>
      <c r="P100" s="37">
        <f t="shared" si="9"/>
        <v>999</v>
      </c>
      <c r="Q100" s="40" t="str">
        <f>IF(P100&lt;=Lookup!$M$7,Lookup!$K$7,IF(P100&lt;=Lookup!$M$8,Lookup!$K$8,IF(P100&lt;=Lookup!$M$9,Lookup!$K$9,IF(P100&lt;=Lookup!$M$10,Lookup!$K$10,IF(P100&lt;=Lookup!$M$11,Lookup!$K$11,"")))))</f>
        <v/>
      </c>
      <c r="R100" s="40" t="str">
        <f>IF(P100&gt;Lookup!$M$11,IF(P100&lt;=Lookup!$M$12,Lookup!$K$12,IF(P100&lt;=Lookup!$M$13,Lookup!$K$13,IF(P100&lt;=Lookup!$M$14,Lookup!$K$14,IF(P100&lt;=Lookup!$M$15,Lookup!$K$15,IF(P100&lt;=Lookup!$M$16,Lookup!$K$16,""))))),"")</f>
        <v/>
      </c>
      <c r="S100" s="40" t="str">
        <f>IF(P100&gt;Lookup!$M$16,IF(P100&lt;=Lookup!$M$17,Lookup!$K$17,IF(P100&lt;=Lookup!$M$18,Lookup!$K$18,IF(P100&lt;=Lookup!$M$19,Lookup!$K$19,IF(P100&lt;=Lookup!$M$20,Lookup!$K$20,IF(P100&lt;=Lookup!$M$21,Lookup!$K$21,""))))),"")</f>
        <v/>
      </c>
      <c r="T100" s="40" t="str">
        <f>IF(P100&gt;Lookup!$M$21,IF(P100&lt;=Lookup!$M$22,Lookup!$K$22,IF(P100&lt;=Lookup!$M$23,Lookup!$K$23,IF(P100&lt;=Lookup!$M$24,Lookup!$K$24,IF(P100&lt;=Lookup!$M$25,Lookup!$K$25,IF(P100&lt;=Lookup!$M$26,Lookup!$K$26,""))))),"")</f>
        <v/>
      </c>
      <c r="U100" s="40" t="str">
        <f>IF(P100&gt;Lookup!$M$26,IF(P100&lt;=Lookup!$M$27,Lookup!$K$27,IF(P100&lt;=Lookup!$M$28,Lookup!$K$28,IF(P100&lt;=Lookup!$M$29,Lookup!$K$29,IF(P100&lt;=Lookup!$M$30,Lookup!$K$30,IF(P100&lt;=Lookup!$M$31,Lookup!$K$31,""))))),"")</f>
        <v/>
      </c>
      <c r="V100" s="40" t="str">
        <f>IF(P100&gt;Lookup!$M$31,IF(P100&lt;=Lookup!$M$32,Lookup!$K$32,IF(P100&lt;=Lookup!$M$33,Lookup!$K$33,IF(P100&lt;=Lookup!$M$34,Lookup!$K$34,IF(P100&lt;=Lookup!$M$35,Lookup!$K$35,IF(P100&lt;=Lookup!$M$36,Lookup!$K$36,""))))),"")</f>
        <v/>
      </c>
      <c r="W100" s="43" t="str">
        <f>IF(P100&gt;Lookup!$M$36,IF(P100&lt;=Lookup!$M$37,Lookup!$K$37,IF(P100&lt;=Lookup!$M$38,Lookup!$K$38,IF(P100&lt;Lookup!$M$39,Lookup!$K$39,IF(P100&lt;Lookup!$M$40,Lookup!$K$40,IF(P100&lt;Lookup!$M$41,Lookup!$K$41,IF(P100&lt;Lookup!$M$42,Lookup!$K$42,IF(P100&lt;Lookup!$M$43,Lookup!$K$43,IF(P100&lt;Lookup!$M$44,Lookup!$K$34,IF(B100=0,"",B100))))))))),"")</f>
        <v/>
      </c>
      <c r="X100" s="42" t="str">
        <f t="shared" si="10"/>
        <v/>
      </c>
    </row>
    <row r="101" spans="1:24" ht="14">
      <c r="A101" s="37">
        <v>91</v>
      </c>
      <c r="B101" s="38">
        <f>'1768'!J101</f>
        <v>0</v>
      </c>
      <c r="C101" s="39">
        <v>999</v>
      </c>
      <c r="D101" s="41" t="str">
        <f>IF(B101=0,"",IF(B101=Lookup!$K$7,Lookup!$L$7,IF(B101=Lookup!$K$8,Lookup!$L$8,IF(B101=Lookup!$K$9,Lookup!$L$9,IF(B101=Lookup!$K$10,Lookup!$L$10,IF(B101=Lookup!$K$11,Lookup!$L$11,999))))))</f>
        <v/>
      </c>
      <c r="E101" s="41" t="str">
        <f>IF(D101=999,IF(B101=Lookup!$K$12,Lookup!$L$12,IF(B101=Lookup!$K$13,Lookup!$L$13,IF(B101=Lookup!$K$14,Lookup!$L$14,IF(B101=Lookup!$K$15,Lookup!$L$15,IF(B101=Lookup!$K$16,Lookup!$L$16,999))))),"")</f>
        <v/>
      </c>
      <c r="F101" s="41" t="str">
        <f>IF(E101=999,IF(B101=Lookup!$K$17,Lookup!$L$17,IF(B101=Lookup!$K$18,Lookup!$L$18,IF(B101=Lookup!$K$19,Lookup!$L$19,IF(B101=Lookup!$K$20,Lookup!$L$20,IF(B101=Lookup!$K$21,Lookup!$L$21,999))))),"")</f>
        <v/>
      </c>
      <c r="G101" s="41" t="str">
        <f>IF(F101=999,IF(B101=Lookup!$K$22,Lookup!$L$22,IF(B101=Lookup!$K$23,Lookup!$L$23,IF(B101=Lookup!$K$24,Lookup!$L$24,IF(B101=Lookup!$K$25,Lookup!$L$25,IF(B101=Lookup!$K$26,Lookup!$L$26,999))))),"")</f>
        <v/>
      </c>
      <c r="H101" s="41" t="str">
        <f>IF(G101=999,IF(B101=Lookup!$K$27,Lookup!$L$27,IF(B101=Lookup!$K$28,Lookup!$L$28,IF(B101=Lookup!$K$29,Lookup!$L$29,IF(B101=Lookup!$K$30,Lookup!$L$30,IF(B101=Lookup!$K$31,Lookup!$L$31,999))))),"")</f>
        <v/>
      </c>
      <c r="I101" s="41" t="str">
        <f>IF(H101=999,IF(B101=Lookup!$K$32,Lookup!$L$32,IF(B101=Lookup!$K$33,Lookup!$L$33,IF(B101=Lookup!$K$34,Lookup!$L$34,IF(B101=Lookup!$K$35,Lookup!$L$35,IF(B101=Lookup!$K$36,Lookup!$L$36,999))))),"")</f>
        <v/>
      </c>
      <c r="J101" s="41" t="str">
        <f>IF(I101=999,IF(B101=Lookup!$K$37,Lookup!$L$37,IF(B101=Lookup!$K$38,Lookup!$L$38,IF(B101=Lookup!$K$39,Lookup!$L$7,""))),"")</f>
        <v/>
      </c>
      <c r="K101" s="41">
        <f t="shared" si="8"/>
        <v>999</v>
      </c>
      <c r="L101" s="37" t="str">
        <f t="shared" si="11"/>
        <v/>
      </c>
      <c r="M101" s="38">
        <f>'1768'!Z101</f>
        <v>0</v>
      </c>
      <c r="N101" s="37">
        <f t="shared" si="6"/>
        <v>0</v>
      </c>
      <c r="O101" s="37">
        <f t="shared" si="7"/>
        <v>0</v>
      </c>
      <c r="P101" s="37">
        <f t="shared" si="9"/>
        <v>999</v>
      </c>
      <c r="Q101" s="40" t="str">
        <f>IF(P101&lt;=Lookup!$M$7,Lookup!$K$7,IF(P101&lt;=Lookup!$M$8,Lookup!$K$8,IF(P101&lt;=Lookup!$M$9,Lookup!$K$9,IF(P101&lt;=Lookup!$M$10,Lookup!$K$10,IF(P101&lt;=Lookup!$M$11,Lookup!$K$11,"")))))</f>
        <v/>
      </c>
      <c r="R101" s="40" t="str">
        <f>IF(P101&gt;Lookup!$M$11,IF(P101&lt;=Lookup!$M$12,Lookup!$K$12,IF(P101&lt;=Lookup!$M$13,Lookup!$K$13,IF(P101&lt;=Lookup!$M$14,Lookup!$K$14,IF(P101&lt;=Lookup!$M$15,Lookup!$K$15,IF(P101&lt;=Lookup!$M$16,Lookup!$K$16,""))))),"")</f>
        <v/>
      </c>
      <c r="S101" s="40" t="str">
        <f>IF(P101&gt;Lookup!$M$16,IF(P101&lt;=Lookup!$M$17,Lookup!$K$17,IF(P101&lt;=Lookup!$M$18,Lookup!$K$18,IF(P101&lt;=Lookup!$M$19,Lookup!$K$19,IF(P101&lt;=Lookup!$M$20,Lookup!$K$20,IF(P101&lt;=Lookup!$M$21,Lookup!$K$21,""))))),"")</f>
        <v/>
      </c>
      <c r="T101" s="40" t="str">
        <f>IF(P101&gt;Lookup!$M$21,IF(P101&lt;=Lookup!$M$22,Lookup!$K$22,IF(P101&lt;=Lookup!$M$23,Lookup!$K$23,IF(P101&lt;=Lookup!$M$24,Lookup!$K$24,IF(P101&lt;=Lookup!$M$25,Lookup!$K$25,IF(P101&lt;=Lookup!$M$26,Lookup!$K$26,""))))),"")</f>
        <v/>
      </c>
      <c r="U101" s="40" t="str">
        <f>IF(P101&gt;Lookup!$M$26,IF(P101&lt;=Lookup!$M$27,Lookup!$K$27,IF(P101&lt;=Lookup!$M$28,Lookup!$K$28,IF(P101&lt;=Lookup!$M$29,Lookup!$K$29,IF(P101&lt;=Lookup!$M$30,Lookup!$K$30,IF(P101&lt;=Lookup!$M$31,Lookup!$K$31,""))))),"")</f>
        <v/>
      </c>
      <c r="V101" s="40" t="str">
        <f>IF(P101&gt;Lookup!$M$31,IF(P101&lt;=Lookup!$M$32,Lookup!$K$32,IF(P101&lt;=Lookup!$M$33,Lookup!$K$33,IF(P101&lt;=Lookup!$M$34,Lookup!$K$34,IF(P101&lt;=Lookup!$M$35,Lookup!$K$35,IF(P101&lt;=Lookup!$M$36,Lookup!$K$36,""))))),"")</f>
        <v/>
      </c>
      <c r="W101" s="43" t="str">
        <f>IF(P101&gt;Lookup!$M$36,IF(P101&lt;=Lookup!$M$37,Lookup!$K$37,IF(P101&lt;=Lookup!$M$38,Lookup!$K$38,IF(P101&lt;Lookup!$M$39,Lookup!$K$39,IF(P101&lt;Lookup!$M$40,Lookup!$K$40,IF(P101&lt;Lookup!$M$41,Lookup!$K$41,IF(P101&lt;Lookup!$M$42,Lookup!$K$42,IF(P101&lt;Lookup!$M$43,Lookup!$K$43,IF(P101&lt;Lookup!$M$44,Lookup!$K$34,IF(B101=0,"",B101))))))))),"")</f>
        <v/>
      </c>
      <c r="X101" s="42" t="str">
        <f t="shared" si="10"/>
        <v/>
      </c>
    </row>
    <row r="102" spans="1:24" ht="14">
      <c r="A102" s="37">
        <v>92</v>
      </c>
      <c r="B102" s="38">
        <f>'1768'!J102</f>
        <v>0</v>
      </c>
      <c r="C102" s="39">
        <v>999</v>
      </c>
      <c r="D102" s="41" t="str">
        <f>IF(B102=0,"",IF(B102=Lookup!$K$7,Lookup!$L$7,IF(B102=Lookup!$K$8,Lookup!$L$8,IF(B102=Lookup!$K$9,Lookup!$L$9,IF(B102=Lookup!$K$10,Lookup!$L$10,IF(B102=Lookup!$K$11,Lookup!$L$11,999))))))</f>
        <v/>
      </c>
      <c r="E102" s="41" t="str">
        <f>IF(D102=999,IF(B102=Lookup!$K$12,Lookup!$L$12,IF(B102=Lookup!$K$13,Lookup!$L$13,IF(B102=Lookup!$K$14,Lookup!$L$14,IF(B102=Lookup!$K$15,Lookup!$L$15,IF(B102=Lookup!$K$16,Lookup!$L$16,999))))),"")</f>
        <v/>
      </c>
      <c r="F102" s="41" t="str">
        <f>IF(E102=999,IF(B102=Lookup!$K$17,Lookup!$L$17,IF(B102=Lookup!$K$18,Lookup!$L$18,IF(B102=Lookup!$K$19,Lookup!$L$19,IF(B102=Lookup!$K$20,Lookup!$L$20,IF(B102=Lookup!$K$21,Lookup!$L$21,999))))),"")</f>
        <v/>
      </c>
      <c r="G102" s="41" t="str">
        <f>IF(F102=999,IF(B102=Lookup!$K$22,Lookup!$L$22,IF(B102=Lookup!$K$23,Lookup!$L$23,IF(B102=Lookup!$K$24,Lookup!$L$24,IF(B102=Lookup!$K$25,Lookup!$L$25,IF(B102=Lookup!$K$26,Lookup!$L$26,999))))),"")</f>
        <v/>
      </c>
      <c r="H102" s="41" t="str">
        <f>IF(G102=999,IF(B102=Lookup!$K$27,Lookup!$L$27,IF(B102=Lookup!$K$28,Lookup!$L$28,IF(B102=Lookup!$K$29,Lookup!$L$29,IF(B102=Lookup!$K$30,Lookup!$L$30,IF(B102=Lookup!$K$31,Lookup!$L$31,999))))),"")</f>
        <v/>
      </c>
      <c r="I102" s="41" t="str">
        <f>IF(H102=999,IF(B102=Lookup!$K$32,Lookup!$L$32,IF(B102=Lookup!$K$33,Lookup!$L$33,IF(B102=Lookup!$K$34,Lookup!$L$34,IF(B102=Lookup!$K$35,Lookup!$L$35,IF(B102=Lookup!$K$36,Lookup!$L$36,999))))),"")</f>
        <v/>
      </c>
      <c r="J102" s="41" t="str">
        <f>IF(I102=999,IF(B102=Lookup!$K$37,Lookup!$L$37,IF(B102=Lookup!$K$38,Lookup!$L$38,IF(B102=Lookup!$K$39,Lookup!$L$7,""))),"")</f>
        <v/>
      </c>
      <c r="K102" s="41">
        <f t="shared" si="8"/>
        <v>999</v>
      </c>
      <c r="L102" s="37" t="str">
        <f t="shared" si="11"/>
        <v/>
      </c>
      <c r="M102" s="38">
        <f>'1768'!Z102</f>
        <v>0</v>
      </c>
      <c r="N102" s="37">
        <f t="shared" si="6"/>
        <v>0</v>
      </c>
      <c r="O102" s="37">
        <f t="shared" si="7"/>
        <v>0</v>
      </c>
      <c r="P102" s="37">
        <f t="shared" si="9"/>
        <v>999</v>
      </c>
      <c r="Q102" s="40" t="str">
        <f>IF(P102&lt;=Lookup!$M$7,Lookup!$K$7,IF(P102&lt;=Lookup!$M$8,Lookup!$K$8,IF(P102&lt;=Lookup!$M$9,Lookup!$K$9,IF(P102&lt;=Lookup!$M$10,Lookup!$K$10,IF(P102&lt;=Lookup!$M$11,Lookup!$K$11,"")))))</f>
        <v/>
      </c>
      <c r="R102" s="40" t="str">
        <f>IF(P102&gt;Lookup!$M$11,IF(P102&lt;=Lookup!$M$12,Lookup!$K$12,IF(P102&lt;=Lookup!$M$13,Lookup!$K$13,IF(P102&lt;=Lookup!$M$14,Lookup!$K$14,IF(P102&lt;=Lookup!$M$15,Lookup!$K$15,IF(P102&lt;=Lookup!$M$16,Lookup!$K$16,""))))),"")</f>
        <v/>
      </c>
      <c r="S102" s="40" t="str">
        <f>IF(P102&gt;Lookup!$M$16,IF(P102&lt;=Lookup!$M$17,Lookup!$K$17,IF(P102&lt;=Lookup!$M$18,Lookup!$K$18,IF(P102&lt;=Lookup!$M$19,Lookup!$K$19,IF(P102&lt;=Lookup!$M$20,Lookup!$K$20,IF(P102&lt;=Lookup!$M$21,Lookup!$K$21,""))))),"")</f>
        <v/>
      </c>
      <c r="T102" s="40" t="str">
        <f>IF(P102&gt;Lookup!$M$21,IF(P102&lt;=Lookup!$M$22,Lookup!$K$22,IF(P102&lt;=Lookup!$M$23,Lookup!$K$23,IF(P102&lt;=Lookup!$M$24,Lookup!$K$24,IF(P102&lt;=Lookup!$M$25,Lookup!$K$25,IF(P102&lt;=Lookup!$M$26,Lookup!$K$26,""))))),"")</f>
        <v/>
      </c>
      <c r="U102" s="40" t="str">
        <f>IF(P102&gt;Lookup!$M$26,IF(P102&lt;=Lookup!$M$27,Lookup!$K$27,IF(P102&lt;=Lookup!$M$28,Lookup!$K$28,IF(P102&lt;=Lookup!$M$29,Lookup!$K$29,IF(P102&lt;=Lookup!$M$30,Lookup!$K$30,IF(P102&lt;=Lookup!$M$31,Lookup!$K$31,""))))),"")</f>
        <v/>
      </c>
      <c r="V102" s="40" t="str">
        <f>IF(P102&gt;Lookup!$M$31,IF(P102&lt;=Lookup!$M$32,Lookup!$K$32,IF(P102&lt;=Lookup!$M$33,Lookup!$K$33,IF(P102&lt;=Lookup!$M$34,Lookup!$K$34,IF(P102&lt;=Lookup!$M$35,Lookup!$K$35,IF(P102&lt;=Lookup!$M$36,Lookup!$K$36,""))))),"")</f>
        <v/>
      </c>
      <c r="W102" s="43" t="str">
        <f>IF(P102&gt;Lookup!$M$36,IF(P102&lt;=Lookup!$M$37,Lookup!$K$37,IF(P102&lt;=Lookup!$M$38,Lookup!$K$38,IF(P102&lt;Lookup!$M$39,Lookup!$K$39,IF(P102&lt;Lookup!$M$40,Lookup!$K$40,IF(P102&lt;Lookup!$M$41,Lookup!$K$41,IF(P102&lt;Lookup!$M$42,Lookup!$K$42,IF(P102&lt;Lookup!$M$43,Lookup!$K$43,IF(P102&lt;Lookup!$M$44,Lookup!$K$34,IF(B102=0,"",B102))))))))),"")</f>
        <v/>
      </c>
      <c r="X102" s="42" t="str">
        <f t="shared" si="10"/>
        <v/>
      </c>
    </row>
    <row r="103" spans="1:24" ht="14">
      <c r="A103" s="37">
        <v>93</v>
      </c>
      <c r="B103" s="38">
        <f>'1768'!J103</f>
        <v>0</v>
      </c>
      <c r="C103" s="39">
        <v>999</v>
      </c>
      <c r="D103" s="41" t="str">
        <f>IF(B103=0,"",IF(B103=Lookup!$K$7,Lookup!$L$7,IF(B103=Lookup!$K$8,Lookup!$L$8,IF(B103=Lookup!$K$9,Lookup!$L$9,IF(B103=Lookup!$K$10,Lookup!$L$10,IF(B103=Lookup!$K$11,Lookup!$L$11,999))))))</f>
        <v/>
      </c>
      <c r="E103" s="41" t="str">
        <f>IF(D103=999,IF(B103=Lookup!$K$12,Lookup!$L$12,IF(B103=Lookup!$K$13,Lookup!$L$13,IF(B103=Lookup!$K$14,Lookup!$L$14,IF(B103=Lookup!$K$15,Lookup!$L$15,IF(B103=Lookup!$K$16,Lookup!$L$16,999))))),"")</f>
        <v/>
      </c>
      <c r="F103" s="41" t="str">
        <f>IF(E103=999,IF(B103=Lookup!$K$17,Lookup!$L$17,IF(B103=Lookup!$K$18,Lookup!$L$18,IF(B103=Lookup!$K$19,Lookup!$L$19,IF(B103=Lookup!$K$20,Lookup!$L$20,IF(B103=Lookup!$K$21,Lookup!$L$21,999))))),"")</f>
        <v/>
      </c>
      <c r="G103" s="41" t="str">
        <f>IF(F103=999,IF(B103=Lookup!$K$22,Lookup!$L$22,IF(B103=Lookup!$K$23,Lookup!$L$23,IF(B103=Lookup!$K$24,Lookup!$L$24,IF(B103=Lookup!$K$25,Lookup!$L$25,IF(B103=Lookup!$K$26,Lookup!$L$26,999))))),"")</f>
        <v/>
      </c>
      <c r="H103" s="41" t="str">
        <f>IF(G103=999,IF(B103=Lookup!$K$27,Lookup!$L$27,IF(B103=Lookup!$K$28,Lookup!$L$28,IF(B103=Lookup!$K$29,Lookup!$L$29,IF(B103=Lookup!$K$30,Lookup!$L$30,IF(B103=Lookup!$K$31,Lookup!$L$31,999))))),"")</f>
        <v/>
      </c>
      <c r="I103" s="41" t="str">
        <f>IF(H103=999,IF(B103=Lookup!$K$32,Lookup!$L$32,IF(B103=Lookup!$K$33,Lookup!$L$33,IF(B103=Lookup!$K$34,Lookup!$L$34,IF(B103=Lookup!$K$35,Lookup!$L$35,IF(B103=Lookup!$K$36,Lookup!$L$36,999))))),"")</f>
        <v/>
      </c>
      <c r="J103" s="41" t="str">
        <f>IF(I103=999,IF(B103=Lookup!$K$37,Lookup!$L$37,IF(B103=Lookup!$K$38,Lookup!$L$38,IF(B103=Lookup!$K$39,Lookup!$L$7,""))),"")</f>
        <v/>
      </c>
      <c r="K103" s="41">
        <f t="shared" si="8"/>
        <v>999</v>
      </c>
      <c r="L103" s="37" t="str">
        <f t="shared" si="11"/>
        <v/>
      </c>
      <c r="M103" s="38">
        <f>'1768'!Z103</f>
        <v>0</v>
      </c>
      <c r="N103" s="37">
        <f t="shared" si="6"/>
        <v>0</v>
      </c>
      <c r="O103" s="37">
        <f t="shared" si="7"/>
        <v>0</v>
      </c>
      <c r="P103" s="37">
        <f t="shared" si="9"/>
        <v>999</v>
      </c>
      <c r="Q103" s="40" t="str">
        <f>IF(P103&lt;=Lookup!$M$7,Lookup!$K$7,IF(P103&lt;=Lookup!$M$8,Lookup!$K$8,IF(P103&lt;=Lookup!$M$9,Lookup!$K$9,IF(P103&lt;=Lookup!$M$10,Lookup!$K$10,IF(P103&lt;=Lookup!$M$11,Lookup!$K$11,"")))))</f>
        <v/>
      </c>
      <c r="R103" s="40" t="str">
        <f>IF(P103&gt;Lookup!$M$11,IF(P103&lt;=Lookup!$M$12,Lookup!$K$12,IF(P103&lt;=Lookup!$M$13,Lookup!$K$13,IF(P103&lt;=Lookup!$M$14,Lookup!$K$14,IF(P103&lt;=Lookup!$M$15,Lookup!$K$15,IF(P103&lt;=Lookup!$M$16,Lookup!$K$16,""))))),"")</f>
        <v/>
      </c>
      <c r="S103" s="40" t="str">
        <f>IF(P103&gt;Lookup!$M$16,IF(P103&lt;=Lookup!$M$17,Lookup!$K$17,IF(P103&lt;=Lookup!$M$18,Lookup!$K$18,IF(P103&lt;=Lookup!$M$19,Lookup!$K$19,IF(P103&lt;=Lookup!$M$20,Lookup!$K$20,IF(P103&lt;=Lookup!$M$21,Lookup!$K$21,""))))),"")</f>
        <v/>
      </c>
      <c r="T103" s="40" t="str">
        <f>IF(P103&gt;Lookup!$M$21,IF(P103&lt;=Lookup!$M$22,Lookup!$K$22,IF(P103&lt;=Lookup!$M$23,Lookup!$K$23,IF(P103&lt;=Lookup!$M$24,Lookup!$K$24,IF(P103&lt;=Lookup!$M$25,Lookup!$K$25,IF(P103&lt;=Lookup!$M$26,Lookup!$K$26,""))))),"")</f>
        <v/>
      </c>
      <c r="U103" s="40" t="str">
        <f>IF(P103&gt;Lookup!$M$26,IF(P103&lt;=Lookup!$M$27,Lookup!$K$27,IF(P103&lt;=Lookup!$M$28,Lookup!$K$28,IF(P103&lt;=Lookup!$M$29,Lookup!$K$29,IF(P103&lt;=Lookup!$M$30,Lookup!$K$30,IF(P103&lt;=Lookup!$M$31,Lookup!$K$31,""))))),"")</f>
        <v/>
      </c>
      <c r="V103" s="40" t="str">
        <f>IF(P103&gt;Lookup!$M$31,IF(P103&lt;=Lookup!$M$32,Lookup!$K$32,IF(P103&lt;=Lookup!$M$33,Lookup!$K$33,IF(P103&lt;=Lookup!$M$34,Lookup!$K$34,IF(P103&lt;=Lookup!$M$35,Lookup!$K$35,IF(P103&lt;=Lookup!$M$36,Lookup!$K$36,""))))),"")</f>
        <v/>
      </c>
      <c r="W103" s="43" t="str">
        <f>IF(P103&gt;Lookup!$M$36,IF(P103&lt;=Lookup!$M$37,Lookup!$K$37,IF(P103&lt;=Lookup!$M$38,Lookup!$K$38,IF(P103&lt;Lookup!$M$39,Lookup!$K$39,IF(P103&lt;Lookup!$M$40,Lookup!$K$40,IF(P103&lt;Lookup!$M$41,Lookup!$K$41,IF(P103&lt;Lookup!$M$42,Lookup!$K$42,IF(P103&lt;Lookup!$M$43,Lookup!$K$43,IF(P103&lt;Lookup!$M$44,Lookup!$K$34,IF(B103=0,"",B103))))))))),"")</f>
        <v/>
      </c>
      <c r="X103" s="42" t="str">
        <f t="shared" si="10"/>
        <v/>
      </c>
    </row>
    <row r="104" spans="1:24" ht="14">
      <c r="A104" s="37">
        <v>94</v>
      </c>
      <c r="B104" s="38">
        <f>'1768'!J104</f>
        <v>0</v>
      </c>
      <c r="C104" s="39">
        <v>999</v>
      </c>
      <c r="D104" s="41" t="str">
        <f>IF(B104=0,"",IF(B104=Lookup!$K$7,Lookup!$L$7,IF(B104=Lookup!$K$8,Lookup!$L$8,IF(B104=Lookup!$K$9,Lookup!$L$9,IF(B104=Lookup!$K$10,Lookup!$L$10,IF(B104=Lookup!$K$11,Lookup!$L$11,999))))))</f>
        <v/>
      </c>
      <c r="E104" s="41" t="str">
        <f>IF(D104=999,IF(B104=Lookup!$K$12,Lookup!$L$12,IF(B104=Lookup!$K$13,Lookup!$L$13,IF(B104=Lookup!$K$14,Lookup!$L$14,IF(B104=Lookup!$K$15,Lookup!$L$15,IF(B104=Lookup!$K$16,Lookup!$L$16,999))))),"")</f>
        <v/>
      </c>
      <c r="F104" s="41" t="str">
        <f>IF(E104=999,IF(B104=Lookup!$K$17,Lookup!$L$17,IF(B104=Lookup!$K$18,Lookup!$L$18,IF(B104=Lookup!$K$19,Lookup!$L$19,IF(B104=Lookup!$K$20,Lookup!$L$20,IF(B104=Lookup!$K$21,Lookup!$L$21,999))))),"")</f>
        <v/>
      </c>
      <c r="G104" s="41" t="str">
        <f>IF(F104=999,IF(B104=Lookup!$K$22,Lookup!$L$22,IF(B104=Lookup!$K$23,Lookup!$L$23,IF(B104=Lookup!$K$24,Lookup!$L$24,IF(B104=Lookup!$K$25,Lookup!$L$25,IF(B104=Lookup!$K$26,Lookup!$L$26,999))))),"")</f>
        <v/>
      </c>
      <c r="H104" s="41" t="str">
        <f>IF(G104=999,IF(B104=Lookup!$K$27,Lookup!$L$27,IF(B104=Lookup!$K$28,Lookup!$L$28,IF(B104=Lookup!$K$29,Lookup!$L$29,IF(B104=Lookup!$K$30,Lookup!$L$30,IF(B104=Lookup!$K$31,Lookup!$L$31,999))))),"")</f>
        <v/>
      </c>
      <c r="I104" s="41" t="str">
        <f>IF(H104=999,IF(B104=Lookup!$K$32,Lookup!$L$32,IF(B104=Lookup!$K$33,Lookup!$L$33,IF(B104=Lookup!$K$34,Lookup!$L$34,IF(B104=Lookup!$K$35,Lookup!$L$35,IF(B104=Lookup!$K$36,Lookup!$L$36,999))))),"")</f>
        <v/>
      </c>
      <c r="J104" s="41" t="str">
        <f>IF(I104=999,IF(B104=Lookup!$K$37,Lookup!$L$37,IF(B104=Lookup!$K$38,Lookup!$L$38,IF(B104=Lookup!$K$39,Lookup!$L$7,""))),"")</f>
        <v/>
      </c>
      <c r="K104" s="41">
        <f t="shared" si="8"/>
        <v>999</v>
      </c>
      <c r="L104" s="37" t="str">
        <f t="shared" si="11"/>
        <v/>
      </c>
      <c r="M104" s="38">
        <f>'1768'!Z104</f>
        <v>0</v>
      </c>
      <c r="N104" s="37">
        <f t="shared" si="6"/>
        <v>0</v>
      </c>
      <c r="O104" s="37">
        <f t="shared" si="7"/>
        <v>0</v>
      </c>
      <c r="P104" s="37">
        <f t="shared" si="9"/>
        <v>999</v>
      </c>
      <c r="Q104" s="40" t="str">
        <f>IF(P104&lt;=Lookup!$M$7,Lookup!$K$7,IF(P104&lt;=Lookup!$M$8,Lookup!$K$8,IF(P104&lt;=Lookup!$M$9,Lookup!$K$9,IF(P104&lt;=Lookup!$M$10,Lookup!$K$10,IF(P104&lt;=Lookup!$M$11,Lookup!$K$11,"")))))</f>
        <v/>
      </c>
      <c r="R104" s="40" t="str">
        <f>IF(P104&gt;Lookup!$M$11,IF(P104&lt;=Lookup!$M$12,Lookup!$K$12,IF(P104&lt;=Lookup!$M$13,Lookup!$K$13,IF(P104&lt;=Lookup!$M$14,Lookup!$K$14,IF(P104&lt;=Lookup!$M$15,Lookup!$K$15,IF(P104&lt;=Lookup!$M$16,Lookup!$K$16,""))))),"")</f>
        <v/>
      </c>
      <c r="S104" s="40" t="str">
        <f>IF(P104&gt;Lookup!$M$16,IF(P104&lt;=Lookup!$M$17,Lookup!$K$17,IF(P104&lt;=Lookup!$M$18,Lookup!$K$18,IF(P104&lt;=Lookup!$M$19,Lookup!$K$19,IF(P104&lt;=Lookup!$M$20,Lookup!$K$20,IF(P104&lt;=Lookup!$M$21,Lookup!$K$21,""))))),"")</f>
        <v/>
      </c>
      <c r="T104" s="40" t="str">
        <f>IF(P104&gt;Lookup!$M$21,IF(P104&lt;=Lookup!$M$22,Lookup!$K$22,IF(P104&lt;=Lookup!$M$23,Lookup!$K$23,IF(P104&lt;=Lookup!$M$24,Lookup!$K$24,IF(P104&lt;=Lookup!$M$25,Lookup!$K$25,IF(P104&lt;=Lookup!$M$26,Lookup!$K$26,""))))),"")</f>
        <v/>
      </c>
      <c r="U104" s="40" t="str">
        <f>IF(P104&gt;Lookup!$M$26,IF(P104&lt;=Lookup!$M$27,Lookup!$K$27,IF(P104&lt;=Lookup!$M$28,Lookup!$K$28,IF(P104&lt;=Lookup!$M$29,Lookup!$K$29,IF(P104&lt;=Lookup!$M$30,Lookup!$K$30,IF(P104&lt;=Lookup!$M$31,Lookup!$K$31,""))))),"")</f>
        <v/>
      </c>
      <c r="V104" s="40" t="str">
        <f>IF(P104&gt;Lookup!$M$31,IF(P104&lt;=Lookup!$M$32,Lookup!$K$32,IF(P104&lt;=Lookup!$M$33,Lookup!$K$33,IF(P104&lt;=Lookup!$M$34,Lookup!$K$34,IF(P104&lt;=Lookup!$M$35,Lookup!$K$35,IF(P104&lt;=Lookup!$M$36,Lookup!$K$36,""))))),"")</f>
        <v/>
      </c>
      <c r="W104" s="43" t="str">
        <f>IF(P104&gt;Lookup!$M$36,IF(P104&lt;=Lookup!$M$37,Lookup!$K$37,IF(P104&lt;=Lookup!$M$38,Lookup!$K$38,IF(P104&lt;Lookup!$M$39,Lookup!$K$39,IF(P104&lt;Lookup!$M$40,Lookup!$K$40,IF(P104&lt;Lookup!$M$41,Lookup!$K$41,IF(P104&lt;Lookup!$M$42,Lookup!$K$42,IF(P104&lt;Lookup!$M$43,Lookup!$K$43,IF(P104&lt;Lookup!$M$44,Lookup!$K$34,IF(B104=0,"",B104))))))))),"")</f>
        <v/>
      </c>
      <c r="X104" s="42" t="str">
        <f t="shared" si="10"/>
        <v/>
      </c>
    </row>
    <row r="105" spans="1:24" ht="14">
      <c r="A105" s="37">
        <v>95</v>
      </c>
      <c r="B105" s="38">
        <f>'1768'!J105</f>
        <v>0</v>
      </c>
      <c r="C105" s="39">
        <v>999</v>
      </c>
      <c r="D105" s="41" t="str">
        <f>IF(B105=0,"",IF(B105=Lookup!$K$7,Lookup!$L$7,IF(B105=Lookup!$K$8,Lookup!$L$8,IF(B105=Lookup!$K$9,Lookup!$L$9,IF(B105=Lookup!$K$10,Lookup!$L$10,IF(B105=Lookup!$K$11,Lookup!$L$11,999))))))</f>
        <v/>
      </c>
      <c r="E105" s="41" t="str">
        <f>IF(D105=999,IF(B105=Lookup!$K$12,Lookup!$L$12,IF(B105=Lookup!$K$13,Lookup!$L$13,IF(B105=Lookup!$K$14,Lookup!$L$14,IF(B105=Lookup!$K$15,Lookup!$L$15,IF(B105=Lookup!$K$16,Lookup!$L$16,999))))),"")</f>
        <v/>
      </c>
      <c r="F105" s="41" t="str">
        <f>IF(E105=999,IF(B105=Lookup!$K$17,Lookup!$L$17,IF(B105=Lookup!$K$18,Lookup!$L$18,IF(B105=Lookup!$K$19,Lookup!$L$19,IF(B105=Lookup!$K$20,Lookup!$L$20,IF(B105=Lookup!$K$21,Lookup!$L$21,999))))),"")</f>
        <v/>
      </c>
      <c r="G105" s="41" t="str">
        <f>IF(F105=999,IF(B105=Lookup!$K$22,Lookup!$L$22,IF(B105=Lookup!$K$23,Lookup!$L$23,IF(B105=Lookup!$K$24,Lookup!$L$24,IF(B105=Lookup!$K$25,Lookup!$L$25,IF(B105=Lookup!$K$26,Lookup!$L$26,999))))),"")</f>
        <v/>
      </c>
      <c r="H105" s="41" t="str">
        <f>IF(G105=999,IF(B105=Lookup!$K$27,Lookup!$L$27,IF(B105=Lookup!$K$28,Lookup!$L$28,IF(B105=Lookup!$K$29,Lookup!$L$29,IF(B105=Lookup!$K$30,Lookup!$L$30,IF(B105=Lookup!$K$31,Lookup!$L$31,999))))),"")</f>
        <v/>
      </c>
      <c r="I105" s="41" t="str">
        <f>IF(H105=999,IF(B105=Lookup!$K$32,Lookup!$L$32,IF(B105=Lookup!$K$33,Lookup!$L$33,IF(B105=Lookup!$K$34,Lookup!$L$34,IF(B105=Lookup!$K$35,Lookup!$L$35,IF(B105=Lookup!$K$36,Lookup!$L$36,999))))),"")</f>
        <v/>
      </c>
      <c r="J105" s="41" t="str">
        <f>IF(I105=999,IF(B105=Lookup!$K$37,Lookup!$L$37,IF(B105=Lookup!$K$38,Lookup!$L$38,IF(B105=Lookup!$K$39,Lookup!$L$7,""))),"")</f>
        <v/>
      </c>
      <c r="K105" s="41">
        <f t="shared" si="8"/>
        <v>999</v>
      </c>
      <c r="L105" s="37" t="str">
        <f t="shared" si="11"/>
        <v/>
      </c>
      <c r="M105" s="38">
        <f>'1768'!Z105</f>
        <v>0</v>
      </c>
      <c r="N105" s="37">
        <f t="shared" si="6"/>
        <v>0</v>
      </c>
      <c r="O105" s="37">
        <f t="shared" si="7"/>
        <v>0</v>
      </c>
      <c r="P105" s="37">
        <f t="shared" si="9"/>
        <v>999</v>
      </c>
      <c r="Q105" s="40" t="str">
        <f>IF(P105&lt;=Lookup!$M$7,Lookup!$K$7,IF(P105&lt;=Lookup!$M$8,Lookup!$K$8,IF(P105&lt;=Lookup!$M$9,Lookup!$K$9,IF(P105&lt;=Lookup!$M$10,Lookup!$K$10,IF(P105&lt;=Lookup!$M$11,Lookup!$K$11,"")))))</f>
        <v/>
      </c>
      <c r="R105" s="40" t="str">
        <f>IF(P105&gt;Lookup!$M$11,IF(P105&lt;=Lookup!$M$12,Lookup!$K$12,IF(P105&lt;=Lookup!$M$13,Lookup!$K$13,IF(P105&lt;=Lookup!$M$14,Lookup!$K$14,IF(P105&lt;=Lookup!$M$15,Lookup!$K$15,IF(P105&lt;=Lookup!$M$16,Lookup!$K$16,""))))),"")</f>
        <v/>
      </c>
      <c r="S105" s="40" t="str">
        <f>IF(P105&gt;Lookup!$M$16,IF(P105&lt;=Lookup!$M$17,Lookup!$K$17,IF(P105&lt;=Lookup!$M$18,Lookup!$K$18,IF(P105&lt;=Lookup!$M$19,Lookup!$K$19,IF(P105&lt;=Lookup!$M$20,Lookup!$K$20,IF(P105&lt;=Lookup!$M$21,Lookup!$K$21,""))))),"")</f>
        <v/>
      </c>
      <c r="T105" s="40" t="str">
        <f>IF(P105&gt;Lookup!$M$21,IF(P105&lt;=Lookup!$M$22,Lookup!$K$22,IF(P105&lt;=Lookup!$M$23,Lookup!$K$23,IF(P105&lt;=Lookup!$M$24,Lookup!$K$24,IF(P105&lt;=Lookup!$M$25,Lookup!$K$25,IF(P105&lt;=Lookup!$M$26,Lookup!$K$26,""))))),"")</f>
        <v/>
      </c>
      <c r="U105" s="40" t="str">
        <f>IF(P105&gt;Lookup!$M$26,IF(P105&lt;=Lookup!$M$27,Lookup!$K$27,IF(P105&lt;=Lookup!$M$28,Lookup!$K$28,IF(P105&lt;=Lookup!$M$29,Lookup!$K$29,IF(P105&lt;=Lookup!$M$30,Lookup!$K$30,IF(P105&lt;=Lookup!$M$31,Lookup!$K$31,""))))),"")</f>
        <v/>
      </c>
      <c r="V105" s="40" t="str">
        <f>IF(P105&gt;Lookup!$M$31,IF(P105&lt;=Lookup!$M$32,Lookup!$K$32,IF(P105&lt;=Lookup!$M$33,Lookup!$K$33,IF(P105&lt;=Lookup!$M$34,Lookup!$K$34,IF(P105&lt;=Lookup!$M$35,Lookup!$K$35,IF(P105&lt;=Lookup!$M$36,Lookup!$K$36,""))))),"")</f>
        <v/>
      </c>
      <c r="W105" s="43" t="str">
        <f>IF(P105&gt;Lookup!$M$36,IF(P105&lt;=Lookup!$M$37,Lookup!$K$37,IF(P105&lt;=Lookup!$M$38,Lookup!$K$38,IF(P105&lt;Lookup!$M$39,Lookup!$K$39,IF(P105&lt;Lookup!$M$40,Lookup!$K$40,IF(P105&lt;Lookup!$M$41,Lookup!$K$41,IF(P105&lt;Lookup!$M$42,Lookup!$K$42,IF(P105&lt;Lookup!$M$43,Lookup!$K$43,IF(P105&lt;Lookup!$M$44,Lookup!$K$34,IF(B105=0,"",B105))))))))),"")</f>
        <v/>
      </c>
      <c r="X105" s="42" t="str">
        <f t="shared" si="10"/>
        <v/>
      </c>
    </row>
    <row r="106" spans="1:24" ht="14">
      <c r="A106" s="37">
        <v>96</v>
      </c>
      <c r="B106" s="38">
        <f>'1768'!J106</f>
        <v>0</v>
      </c>
      <c r="C106" s="39">
        <v>999</v>
      </c>
      <c r="D106" s="41" t="str">
        <f>IF(B106=0,"",IF(B106=Lookup!$K$7,Lookup!$L$7,IF(B106=Lookup!$K$8,Lookup!$L$8,IF(B106=Lookup!$K$9,Lookup!$L$9,IF(B106=Lookup!$K$10,Lookup!$L$10,IF(B106=Lookup!$K$11,Lookup!$L$11,999))))))</f>
        <v/>
      </c>
      <c r="E106" s="41" t="str">
        <f>IF(D106=999,IF(B106=Lookup!$K$12,Lookup!$L$12,IF(B106=Lookup!$K$13,Lookup!$L$13,IF(B106=Lookup!$K$14,Lookup!$L$14,IF(B106=Lookup!$K$15,Lookup!$L$15,IF(B106=Lookup!$K$16,Lookup!$L$16,999))))),"")</f>
        <v/>
      </c>
      <c r="F106" s="41" t="str">
        <f>IF(E106=999,IF(B106=Lookup!$K$17,Lookup!$L$17,IF(B106=Lookup!$K$18,Lookup!$L$18,IF(B106=Lookup!$K$19,Lookup!$L$19,IF(B106=Lookup!$K$20,Lookup!$L$20,IF(B106=Lookup!$K$21,Lookup!$L$21,999))))),"")</f>
        <v/>
      </c>
      <c r="G106" s="41" t="str">
        <f>IF(F106=999,IF(B106=Lookup!$K$22,Lookup!$L$22,IF(B106=Lookup!$K$23,Lookup!$L$23,IF(B106=Lookup!$K$24,Lookup!$L$24,IF(B106=Lookup!$K$25,Lookup!$L$25,IF(B106=Lookup!$K$26,Lookup!$L$26,999))))),"")</f>
        <v/>
      </c>
      <c r="H106" s="41" t="str">
        <f>IF(G106=999,IF(B106=Lookup!$K$27,Lookup!$L$27,IF(B106=Lookup!$K$28,Lookup!$L$28,IF(B106=Lookup!$K$29,Lookup!$L$29,IF(B106=Lookup!$K$30,Lookup!$L$30,IF(B106=Lookup!$K$31,Lookup!$L$31,999))))),"")</f>
        <v/>
      </c>
      <c r="I106" s="41" t="str">
        <f>IF(H106=999,IF(B106=Lookup!$K$32,Lookup!$L$32,IF(B106=Lookup!$K$33,Lookup!$L$33,IF(B106=Lookup!$K$34,Lookup!$L$34,IF(B106=Lookup!$K$35,Lookup!$L$35,IF(B106=Lookup!$K$36,Lookup!$L$36,999))))),"")</f>
        <v/>
      </c>
      <c r="J106" s="41" t="str">
        <f>IF(I106=999,IF(B106=Lookup!$K$37,Lookup!$L$37,IF(B106=Lookup!$K$38,Lookup!$L$38,IF(B106=Lookup!$K$39,Lookup!$L$7,""))),"")</f>
        <v/>
      </c>
      <c r="K106" s="41">
        <f t="shared" si="8"/>
        <v>999</v>
      </c>
      <c r="L106" s="37" t="str">
        <f t="shared" si="11"/>
        <v/>
      </c>
      <c r="M106" s="38">
        <f>'1768'!Z106</f>
        <v>0</v>
      </c>
      <c r="N106" s="37">
        <f t="shared" si="6"/>
        <v>0</v>
      </c>
      <c r="O106" s="37">
        <f t="shared" si="7"/>
        <v>0</v>
      </c>
      <c r="P106" s="37">
        <f t="shared" si="9"/>
        <v>999</v>
      </c>
      <c r="Q106" s="40" t="str">
        <f>IF(P106&lt;=Lookup!$M$7,Lookup!$K$7,IF(P106&lt;=Lookup!$M$8,Lookup!$K$8,IF(P106&lt;=Lookup!$M$9,Lookup!$K$9,IF(P106&lt;=Lookup!$M$10,Lookup!$K$10,IF(P106&lt;=Lookup!$M$11,Lookup!$K$11,"")))))</f>
        <v/>
      </c>
      <c r="R106" s="40" t="str">
        <f>IF(P106&gt;Lookup!$M$11,IF(P106&lt;=Lookup!$M$12,Lookup!$K$12,IF(P106&lt;=Lookup!$M$13,Lookup!$K$13,IF(P106&lt;=Lookup!$M$14,Lookup!$K$14,IF(P106&lt;=Lookup!$M$15,Lookup!$K$15,IF(P106&lt;=Lookup!$M$16,Lookup!$K$16,""))))),"")</f>
        <v/>
      </c>
      <c r="S106" s="40" t="str">
        <f>IF(P106&gt;Lookup!$M$16,IF(P106&lt;=Lookup!$M$17,Lookup!$K$17,IF(P106&lt;=Lookup!$M$18,Lookup!$K$18,IF(P106&lt;=Lookup!$M$19,Lookup!$K$19,IF(P106&lt;=Lookup!$M$20,Lookup!$K$20,IF(P106&lt;=Lookup!$M$21,Lookup!$K$21,""))))),"")</f>
        <v/>
      </c>
      <c r="T106" s="40" t="str">
        <f>IF(P106&gt;Lookup!$M$21,IF(P106&lt;=Lookup!$M$22,Lookup!$K$22,IF(P106&lt;=Lookup!$M$23,Lookup!$K$23,IF(P106&lt;=Lookup!$M$24,Lookup!$K$24,IF(P106&lt;=Lookup!$M$25,Lookup!$K$25,IF(P106&lt;=Lookup!$M$26,Lookup!$K$26,""))))),"")</f>
        <v/>
      </c>
      <c r="U106" s="40" t="str">
        <f>IF(P106&gt;Lookup!$M$26,IF(P106&lt;=Lookup!$M$27,Lookup!$K$27,IF(P106&lt;=Lookup!$M$28,Lookup!$K$28,IF(P106&lt;=Lookup!$M$29,Lookup!$K$29,IF(P106&lt;=Lookup!$M$30,Lookup!$K$30,IF(P106&lt;=Lookup!$M$31,Lookup!$K$31,""))))),"")</f>
        <v/>
      </c>
      <c r="V106" s="40" t="str">
        <f>IF(P106&gt;Lookup!$M$31,IF(P106&lt;=Lookup!$M$32,Lookup!$K$32,IF(P106&lt;=Lookup!$M$33,Lookup!$K$33,IF(P106&lt;=Lookup!$M$34,Lookup!$K$34,IF(P106&lt;=Lookup!$M$35,Lookup!$K$35,IF(P106&lt;=Lookup!$M$36,Lookup!$K$36,""))))),"")</f>
        <v/>
      </c>
      <c r="W106" s="43" t="str">
        <f>IF(P106&gt;Lookup!$M$36,IF(P106&lt;=Lookup!$M$37,Lookup!$K$37,IF(P106&lt;=Lookup!$M$38,Lookup!$K$38,IF(P106&lt;Lookup!$M$39,Lookup!$K$39,IF(P106&lt;Lookup!$M$40,Lookup!$K$40,IF(P106&lt;Lookup!$M$41,Lookup!$K$41,IF(P106&lt;Lookup!$M$42,Lookup!$K$42,IF(P106&lt;Lookup!$M$43,Lookup!$K$43,IF(P106&lt;Lookup!$M$44,Lookup!$K$34,IF(B106=0,"",B106))))))))),"")</f>
        <v/>
      </c>
      <c r="X106" s="42" t="str">
        <f t="shared" si="10"/>
        <v/>
      </c>
    </row>
    <row r="107" spans="1:24" ht="14">
      <c r="A107" s="37">
        <v>97</v>
      </c>
      <c r="B107" s="38">
        <f>'1768'!J107</f>
        <v>0</v>
      </c>
      <c r="C107" s="39">
        <v>999</v>
      </c>
      <c r="D107" s="41" t="str">
        <f>IF(B107=0,"",IF(B107=Lookup!$K$7,Lookup!$L$7,IF(B107=Lookup!$K$8,Lookup!$L$8,IF(B107=Lookup!$K$9,Lookup!$L$9,IF(B107=Lookup!$K$10,Lookup!$L$10,IF(B107=Lookup!$K$11,Lookup!$L$11,999))))))</f>
        <v/>
      </c>
      <c r="E107" s="41" t="str">
        <f>IF(D107=999,IF(B107=Lookup!$K$12,Lookup!$L$12,IF(B107=Lookup!$K$13,Lookup!$L$13,IF(B107=Lookup!$K$14,Lookup!$L$14,IF(B107=Lookup!$K$15,Lookup!$L$15,IF(B107=Lookup!$K$16,Lookup!$L$16,999))))),"")</f>
        <v/>
      </c>
      <c r="F107" s="41" t="str">
        <f>IF(E107=999,IF(B107=Lookup!$K$17,Lookup!$L$17,IF(B107=Lookup!$K$18,Lookup!$L$18,IF(B107=Lookup!$K$19,Lookup!$L$19,IF(B107=Lookup!$K$20,Lookup!$L$20,IF(B107=Lookup!$K$21,Lookup!$L$21,999))))),"")</f>
        <v/>
      </c>
      <c r="G107" s="41" t="str">
        <f>IF(F107=999,IF(B107=Lookup!$K$22,Lookup!$L$22,IF(B107=Lookup!$K$23,Lookup!$L$23,IF(B107=Lookup!$K$24,Lookup!$L$24,IF(B107=Lookup!$K$25,Lookup!$L$25,IF(B107=Lookup!$K$26,Lookup!$L$26,999))))),"")</f>
        <v/>
      </c>
      <c r="H107" s="41" t="str">
        <f>IF(G107=999,IF(B107=Lookup!$K$27,Lookup!$L$27,IF(B107=Lookup!$K$28,Lookup!$L$28,IF(B107=Lookup!$K$29,Lookup!$L$29,IF(B107=Lookup!$K$30,Lookup!$L$30,IF(B107=Lookup!$K$31,Lookup!$L$31,999))))),"")</f>
        <v/>
      </c>
      <c r="I107" s="41" t="str">
        <f>IF(H107=999,IF(B107=Lookup!$K$32,Lookup!$L$32,IF(B107=Lookup!$K$33,Lookup!$L$33,IF(B107=Lookup!$K$34,Lookup!$L$34,IF(B107=Lookup!$K$35,Lookup!$L$35,IF(B107=Lookup!$K$36,Lookup!$L$36,999))))),"")</f>
        <v/>
      </c>
      <c r="J107" s="41" t="str">
        <f>IF(I107=999,IF(B107=Lookup!$K$37,Lookup!$L$37,IF(B107=Lookup!$K$38,Lookup!$L$38,IF(B107=Lookup!$K$39,Lookup!$L$7,""))),"")</f>
        <v/>
      </c>
      <c r="K107" s="41">
        <f t="shared" si="8"/>
        <v>999</v>
      </c>
      <c r="L107" s="37" t="str">
        <f t="shared" si="11"/>
        <v/>
      </c>
      <c r="M107" s="38">
        <f>'1768'!Z107</f>
        <v>0</v>
      </c>
      <c r="N107" s="37">
        <f t="shared" si="6"/>
        <v>0</v>
      </c>
      <c r="O107" s="37">
        <f t="shared" si="7"/>
        <v>0</v>
      </c>
      <c r="P107" s="37">
        <f t="shared" si="9"/>
        <v>999</v>
      </c>
      <c r="Q107" s="40" t="str">
        <f>IF(P107&lt;=Lookup!$M$7,Lookup!$K$7,IF(P107&lt;=Lookup!$M$8,Lookup!$K$8,IF(P107&lt;=Lookup!$M$9,Lookup!$K$9,IF(P107&lt;=Lookup!$M$10,Lookup!$K$10,IF(P107&lt;=Lookup!$M$11,Lookup!$K$11,"")))))</f>
        <v/>
      </c>
      <c r="R107" s="40" t="str">
        <f>IF(P107&gt;Lookup!$M$11,IF(P107&lt;=Lookup!$M$12,Lookup!$K$12,IF(P107&lt;=Lookup!$M$13,Lookup!$K$13,IF(P107&lt;=Lookup!$M$14,Lookup!$K$14,IF(P107&lt;=Lookup!$M$15,Lookup!$K$15,IF(P107&lt;=Lookup!$M$16,Lookup!$K$16,""))))),"")</f>
        <v/>
      </c>
      <c r="S107" s="40" t="str">
        <f>IF(P107&gt;Lookup!$M$16,IF(P107&lt;=Lookup!$M$17,Lookup!$K$17,IF(P107&lt;=Lookup!$M$18,Lookup!$K$18,IF(P107&lt;=Lookup!$M$19,Lookup!$K$19,IF(P107&lt;=Lookup!$M$20,Lookup!$K$20,IF(P107&lt;=Lookup!$M$21,Lookup!$K$21,""))))),"")</f>
        <v/>
      </c>
      <c r="T107" s="40" t="str">
        <f>IF(P107&gt;Lookup!$M$21,IF(P107&lt;=Lookup!$M$22,Lookup!$K$22,IF(P107&lt;=Lookup!$M$23,Lookup!$K$23,IF(P107&lt;=Lookup!$M$24,Lookup!$K$24,IF(P107&lt;=Lookup!$M$25,Lookup!$K$25,IF(P107&lt;=Lookup!$M$26,Lookup!$K$26,""))))),"")</f>
        <v/>
      </c>
      <c r="U107" s="40" t="str">
        <f>IF(P107&gt;Lookup!$M$26,IF(P107&lt;=Lookup!$M$27,Lookup!$K$27,IF(P107&lt;=Lookup!$M$28,Lookup!$K$28,IF(P107&lt;=Lookup!$M$29,Lookup!$K$29,IF(P107&lt;=Lookup!$M$30,Lookup!$K$30,IF(P107&lt;=Lookup!$M$31,Lookup!$K$31,""))))),"")</f>
        <v/>
      </c>
      <c r="V107" s="40" t="str">
        <f>IF(P107&gt;Lookup!$M$31,IF(P107&lt;=Lookup!$M$32,Lookup!$K$32,IF(P107&lt;=Lookup!$M$33,Lookup!$K$33,IF(P107&lt;=Lookup!$M$34,Lookup!$K$34,IF(P107&lt;=Lookup!$M$35,Lookup!$K$35,IF(P107&lt;=Lookup!$M$36,Lookup!$K$36,""))))),"")</f>
        <v/>
      </c>
      <c r="W107" s="43" t="str">
        <f>IF(P107&gt;Lookup!$M$36,IF(P107&lt;=Lookup!$M$37,Lookup!$K$37,IF(P107&lt;=Lookup!$M$38,Lookup!$K$38,IF(P107&lt;Lookup!$M$39,Lookup!$K$39,IF(P107&lt;Lookup!$M$40,Lookup!$K$40,IF(P107&lt;Lookup!$M$41,Lookup!$K$41,IF(P107&lt;Lookup!$M$42,Lookup!$K$42,IF(P107&lt;Lookup!$M$43,Lookup!$K$43,IF(P107&lt;Lookup!$M$44,Lookup!$K$34,IF(B107=0,"",B107))))))))),"")</f>
        <v/>
      </c>
      <c r="X107" s="42" t="str">
        <f t="shared" si="10"/>
        <v/>
      </c>
    </row>
    <row r="108" spans="1:24" ht="14">
      <c r="A108" s="37">
        <v>98</v>
      </c>
      <c r="B108" s="38">
        <f>'1768'!J108</f>
        <v>0</v>
      </c>
      <c r="C108" s="39">
        <v>999</v>
      </c>
      <c r="D108" s="41" t="str">
        <f>IF(B108=0,"",IF(B108=Lookup!$K$7,Lookup!$L$7,IF(B108=Lookup!$K$8,Lookup!$L$8,IF(B108=Lookup!$K$9,Lookup!$L$9,IF(B108=Lookup!$K$10,Lookup!$L$10,IF(B108=Lookup!$K$11,Lookup!$L$11,999))))))</f>
        <v/>
      </c>
      <c r="E108" s="41" t="str">
        <f>IF(D108=999,IF(B108=Lookup!$K$12,Lookup!$L$12,IF(B108=Lookup!$K$13,Lookup!$L$13,IF(B108=Lookup!$K$14,Lookup!$L$14,IF(B108=Lookup!$K$15,Lookup!$L$15,IF(B108=Lookup!$K$16,Lookup!$L$16,999))))),"")</f>
        <v/>
      </c>
      <c r="F108" s="41" t="str">
        <f>IF(E108=999,IF(B108=Lookup!$K$17,Lookup!$L$17,IF(B108=Lookup!$K$18,Lookup!$L$18,IF(B108=Lookup!$K$19,Lookup!$L$19,IF(B108=Lookup!$K$20,Lookup!$L$20,IF(B108=Lookup!$K$21,Lookup!$L$21,999))))),"")</f>
        <v/>
      </c>
      <c r="G108" s="41" t="str">
        <f>IF(F108=999,IF(B108=Lookup!$K$22,Lookup!$L$22,IF(B108=Lookup!$K$23,Lookup!$L$23,IF(B108=Lookup!$K$24,Lookup!$L$24,IF(B108=Lookup!$K$25,Lookup!$L$25,IF(B108=Lookup!$K$26,Lookup!$L$26,999))))),"")</f>
        <v/>
      </c>
      <c r="H108" s="41" t="str">
        <f>IF(G108=999,IF(B108=Lookup!$K$27,Lookup!$L$27,IF(B108=Lookup!$K$28,Lookup!$L$28,IF(B108=Lookup!$K$29,Lookup!$L$29,IF(B108=Lookup!$K$30,Lookup!$L$30,IF(B108=Lookup!$K$31,Lookup!$L$31,999))))),"")</f>
        <v/>
      </c>
      <c r="I108" s="41" t="str">
        <f>IF(H108=999,IF(B108=Lookup!$K$32,Lookup!$L$32,IF(B108=Lookup!$K$33,Lookup!$L$33,IF(B108=Lookup!$K$34,Lookup!$L$34,IF(B108=Lookup!$K$35,Lookup!$L$35,IF(B108=Lookup!$K$36,Lookup!$L$36,999))))),"")</f>
        <v/>
      </c>
      <c r="J108" s="41" t="str">
        <f>IF(I108=999,IF(B108=Lookup!$K$37,Lookup!$L$37,IF(B108=Lookup!$K$38,Lookup!$L$38,IF(B108=Lookup!$K$39,Lookup!$L$7,""))),"")</f>
        <v/>
      </c>
      <c r="K108" s="41">
        <f t="shared" si="8"/>
        <v>999</v>
      </c>
      <c r="L108" s="37" t="str">
        <f t="shared" si="11"/>
        <v/>
      </c>
      <c r="M108" s="38">
        <f>'1768'!Z108</f>
        <v>0</v>
      </c>
      <c r="N108" s="37">
        <f t="shared" si="6"/>
        <v>0</v>
      </c>
      <c r="O108" s="37">
        <f t="shared" si="7"/>
        <v>0</v>
      </c>
      <c r="P108" s="37">
        <f t="shared" si="9"/>
        <v>999</v>
      </c>
      <c r="Q108" s="40" t="str">
        <f>IF(P108&lt;=Lookup!$M$7,Lookup!$K$7,IF(P108&lt;=Lookup!$M$8,Lookup!$K$8,IF(P108&lt;=Lookup!$M$9,Lookup!$K$9,IF(P108&lt;=Lookup!$M$10,Lookup!$K$10,IF(P108&lt;=Lookup!$M$11,Lookup!$K$11,"")))))</f>
        <v/>
      </c>
      <c r="R108" s="40" t="str">
        <f>IF(P108&gt;Lookup!$M$11,IF(P108&lt;=Lookup!$M$12,Lookup!$K$12,IF(P108&lt;=Lookup!$M$13,Lookup!$K$13,IF(P108&lt;=Lookup!$M$14,Lookup!$K$14,IF(P108&lt;=Lookup!$M$15,Lookup!$K$15,IF(P108&lt;=Lookup!$M$16,Lookup!$K$16,""))))),"")</f>
        <v/>
      </c>
      <c r="S108" s="40" t="str">
        <f>IF(P108&gt;Lookup!$M$16,IF(P108&lt;=Lookup!$M$17,Lookup!$K$17,IF(P108&lt;=Lookup!$M$18,Lookup!$K$18,IF(P108&lt;=Lookup!$M$19,Lookup!$K$19,IF(P108&lt;=Lookup!$M$20,Lookup!$K$20,IF(P108&lt;=Lookup!$M$21,Lookup!$K$21,""))))),"")</f>
        <v/>
      </c>
      <c r="T108" s="40" t="str">
        <f>IF(P108&gt;Lookup!$M$21,IF(P108&lt;=Lookup!$M$22,Lookup!$K$22,IF(P108&lt;=Lookup!$M$23,Lookup!$K$23,IF(P108&lt;=Lookup!$M$24,Lookup!$K$24,IF(P108&lt;=Lookup!$M$25,Lookup!$K$25,IF(P108&lt;=Lookup!$M$26,Lookup!$K$26,""))))),"")</f>
        <v/>
      </c>
      <c r="U108" s="40" t="str">
        <f>IF(P108&gt;Lookup!$M$26,IF(P108&lt;=Lookup!$M$27,Lookup!$K$27,IF(P108&lt;=Lookup!$M$28,Lookup!$K$28,IF(P108&lt;=Lookup!$M$29,Lookup!$K$29,IF(P108&lt;=Lookup!$M$30,Lookup!$K$30,IF(P108&lt;=Lookup!$M$31,Lookup!$K$31,""))))),"")</f>
        <v/>
      </c>
      <c r="V108" s="40" t="str">
        <f>IF(P108&gt;Lookup!$M$31,IF(P108&lt;=Lookup!$M$32,Lookup!$K$32,IF(P108&lt;=Lookup!$M$33,Lookup!$K$33,IF(P108&lt;=Lookup!$M$34,Lookup!$K$34,IF(P108&lt;=Lookup!$M$35,Lookup!$K$35,IF(P108&lt;=Lookup!$M$36,Lookup!$K$36,""))))),"")</f>
        <v/>
      </c>
      <c r="W108" s="43" t="str">
        <f>IF(P108&gt;Lookup!$M$36,IF(P108&lt;=Lookup!$M$37,Lookup!$K$37,IF(P108&lt;=Lookup!$M$38,Lookup!$K$38,IF(P108&lt;Lookup!$M$39,Lookup!$K$39,IF(P108&lt;Lookup!$M$40,Lookup!$K$40,IF(P108&lt;Lookup!$M$41,Lookup!$K$41,IF(P108&lt;Lookup!$M$42,Lookup!$K$42,IF(P108&lt;Lookup!$M$43,Lookup!$K$43,IF(P108&lt;Lookup!$M$44,Lookup!$K$34,IF(B108=0,"",B108))))))))),"")</f>
        <v/>
      </c>
      <c r="X108" s="42" t="str">
        <f t="shared" si="10"/>
        <v/>
      </c>
    </row>
    <row r="109" spans="1:24" ht="14">
      <c r="A109" s="37">
        <v>99</v>
      </c>
      <c r="B109" s="38">
        <f>'1768'!J109</f>
        <v>0</v>
      </c>
      <c r="C109" s="39">
        <v>999</v>
      </c>
      <c r="D109" s="41" t="str">
        <f>IF(B109=0,"",IF(B109=Lookup!$K$7,Lookup!$L$7,IF(B109=Lookup!$K$8,Lookup!$L$8,IF(B109=Lookup!$K$9,Lookup!$L$9,IF(B109=Lookup!$K$10,Lookup!$L$10,IF(B109=Lookup!$K$11,Lookup!$L$11,999))))))</f>
        <v/>
      </c>
      <c r="E109" s="41" t="str">
        <f>IF(D109=999,IF(B109=Lookup!$K$12,Lookup!$L$12,IF(B109=Lookup!$K$13,Lookup!$L$13,IF(B109=Lookup!$K$14,Lookup!$L$14,IF(B109=Lookup!$K$15,Lookup!$L$15,IF(B109=Lookup!$K$16,Lookup!$L$16,999))))),"")</f>
        <v/>
      </c>
      <c r="F109" s="41" t="str">
        <f>IF(E109=999,IF(B109=Lookup!$K$17,Lookup!$L$17,IF(B109=Lookup!$K$18,Lookup!$L$18,IF(B109=Lookup!$K$19,Lookup!$L$19,IF(B109=Lookup!$K$20,Lookup!$L$20,IF(B109=Lookup!$K$21,Lookup!$L$21,999))))),"")</f>
        <v/>
      </c>
      <c r="G109" s="41" t="str">
        <f>IF(F109=999,IF(B109=Lookup!$K$22,Lookup!$L$22,IF(B109=Lookup!$K$23,Lookup!$L$23,IF(B109=Lookup!$K$24,Lookup!$L$24,IF(B109=Lookup!$K$25,Lookup!$L$25,IF(B109=Lookup!$K$26,Lookup!$L$26,999))))),"")</f>
        <v/>
      </c>
      <c r="H109" s="41" t="str">
        <f>IF(G109=999,IF(B109=Lookup!$K$27,Lookup!$L$27,IF(B109=Lookup!$K$28,Lookup!$L$28,IF(B109=Lookup!$K$29,Lookup!$L$29,IF(B109=Lookup!$K$30,Lookup!$L$30,IF(B109=Lookup!$K$31,Lookup!$L$31,999))))),"")</f>
        <v/>
      </c>
      <c r="I109" s="41" t="str">
        <f>IF(H109=999,IF(B109=Lookup!$K$32,Lookup!$L$32,IF(B109=Lookup!$K$33,Lookup!$L$33,IF(B109=Lookup!$K$34,Lookup!$L$34,IF(B109=Lookup!$K$35,Lookup!$L$35,IF(B109=Lookup!$K$36,Lookup!$L$36,999))))),"")</f>
        <v/>
      </c>
      <c r="J109" s="41" t="str">
        <f>IF(I109=999,IF(B109=Lookup!$K$37,Lookup!$L$37,IF(B109=Lookup!$K$38,Lookup!$L$38,IF(B109=Lookup!$K$39,Lookup!$L$7,""))),"")</f>
        <v/>
      </c>
      <c r="K109" s="41">
        <f t="shared" si="8"/>
        <v>999</v>
      </c>
      <c r="L109" s="37" t="str">
        <f t="shared" si="11"/>
        <v/>
      </c>
      <c r="M109" s="38">
        <f>'1768'!Z109</f>
        <v>0</v>
      </c>
      <c r="N109" s="37">
        <f t="shared" si="6"/>
        <v>0</v>
      </c>
      <c r="O109" s="37">
        <f t="shared" si="7"/>
        <v>0</v>
      </c>
      <c r="P109" s="37">
        <f t="shared" si="9"/>
        <v>999</v>
      </c>
      <c r="Q109" s="40" t="str">
        <f>IF(P109&lt;=Lookup!$M$7,Lookup!$K$7,IF(P109&lt;=Lookup!$M$8,Lookup!$K$8,IF(P109&lt;=Lookup!$M$9,Lookup!$K$9,IF(P109&lt;=Lookup!$M$10,Lookup!$K$10,IF(P109&lt;=Lookup!$M$11,Lookup!$K$11,"")))))</f>
        <v/>
      </c>
      <c r="R109" s="40" t="str">
        <f>IF(P109&gt;Lookup!$M$11,IF(P109&lt;=Lookup!$M$12,Lookup!$K$12,IF(P109&lt;=Lookup!$M$13,Lookup!$K$13,IF(P109&lt;=Lookup!$M$14,Lookup!$K$14,IF(P109&lt;=Lookup!$M$15,Lookup!$K$15,IF(P109&lt;=Lookup!$M$16,Lookup!$K$16,""))))),"")</f>
        <v/>
      </c>
      <c r="S109" s="40" t="str">
        <f>IF(P109&gt;Lookup!$M$16,IF(P109&lt;=Lookup!$M$17,Lookup!$K$17,IF(P109&lt;=Lookup!$M$18,Lookup!$K$18,IF(P109&lt;=Lookup!$M$19,Lookup!$K$19,IF(P109&lt;=Lookup!$M$20,Lookup!$K$20,IF(P109&lt;=Lookup!$M$21,Lookup!$K$21,""))))),"")</f>
        <v/>
      </c>
      <c r="T109" s="40" t="str">
        <f>IF(P109&gt;Lookup!$M$21,IF(P109&lt;=Lookup!$M$22,Lookup!$K$22,IF(P109&lt;=Lookup!$M$23,Lookup!$K$23,IF(P109&lt;=Lookup!$M$24,Lookup!$K$24,IF(P109&lt;=Lookup!$M$25,Lookup!$K$25,IF(P109&lt;=Lookup!$M$26,Lookup!$K$26,""))))),"")</f>
        <v/>
      </c>
      <c r="U109" s="40" t="str">
        <f>IF(P109&gt;Lookup!$M$26,IF(P109&lt;=Lookup!$M$27,Lookup!$K$27,IF(P109&lt;=Lookup!$M$28,Lookup!$K$28,IF(P109&lt;=Lookup!$M$29,Lookup!$K$29,IF(P109&lt;=Lookup!$M$30,Lookup!$K$30,IF(P109&lt;=Lookup!$M$31,Lookup!$K$31,""))))),"")</f>
        <v/>
      </c>
      <c r="V109" s="40" t="str">
        <f>IF(P109&gt;Lookup!$M$31,IF(P109&lt;=Lookup!$M$32,Lookup!$K$32,IF(P109&lt;=Lookup!$M$33,Lookup!$K$33,IF(P109&lt;=Lookup!$M$34,Lookup!$K$34,IF(P109&lt;=Lookup!$M$35,Lookup!$K$35,IF(P109&lt;=Lookup!$M$36,Lookup!$K$36,""))))),"")</f>
        <v/>
      </c>
      <c r="W109" s="43" t="str">
        <f>IF(P109&gt;Lookup!$M$36,IF(P109&lt;=Lookup!$M$37,Lookup!$K$37,IF(P109&lt;=Lookup!$M$38,Lookup!$K$38,IF(P109&lt;Lookup!$M$39,Lookup!$K$39,IF(P109&lt;Lookup!$M$40,Lookup!$K$40,IF(P109&lt;Lookup!$M$41,Lookup!$K$41,IF(P109&lt;Lookup!$M$42,Lookup!$K$42,IF(P109&lt;Lookup!$M$43,Lookup!$K$43,IF(P109&lt;Lookup!$M$44,Lookup!$K$34,IF(B109=0,"",B109))))))))),"")</f>
        <v/>
      </c>
      <c r="X109" s="42" t="str">
        <f t="shared" si="10"/>
        <v/>
      </c>
    </row>
    <row r="110" spans="1:24" ht="14">
      <c r="A110" s="37">
        <v>100</v>
      </c>
      <c r="B110" s="38">
        <f>'1768'!J110</f>
        <v>0</v>
      </c>
      <c r="C110" s="39">
        <v>999</v>
      </c>
      <c r="D110" s="41" t="str">
        <f>IF(B110=0,"",IF(B110=Lookup!$K$7,Lookup!$L$7,IF(B110=Lookup!$K$8,Lookup!$L$8,IF(B110=Lookup!$K$9,Lookup!$L$9,IF(B110=Lookup!$K$10,Lookup!$L$10,IF(B110=Lookup!$K$11,Lookup!$L$11,999))))))</f>
        <v/>
      </c>
      <c r="E110" s="41" t="str">
        <f>IF(D110=999,IF(B110=Lookup!$K$12,Lookup!$L$12,IF(B110=Lookup!$K$13,Lookup!$L$13,IF(B110=Lookup!$K$14,Lookup!$L$14,IF(B110=Lookup!$K$15,Lookup!$L$15,IF(B110=Lookup!$K$16,Lookup!$L$16,999))))),"")</f>
        <v/>
      </c>
      <c r="F110" s="41" t="str">
        <f>IF(E110=999,IF(B110=Lookup!$K$17,Lookup!$L$17,IF(B110=Lookup!$K$18,Lookup!$L$18,IF(B110=Lookup!$K$19,Lookup!$L$19,IF(B110=Lookup!$K$20,Lookup!$L$20,IF(B110=Lookup!$K$21,Lookup!$L$21,999))))),"")</f>
        <v/>
      </c>
      <c r="G110" s="41" t="str">
        <f>IF(F110=999,IF(B110=Lookup!$K$22,Lookup!$L$22,IF(B110=Lookup!$K$23,Lookup!$L$23,IF(B110=Lookup!$K$24,Lookup!$L$24,IF(B110=Lookup!$K$25,Lookup!$L$25,IF(B110=Lookup!$K$26,Lookup!$L$26,999))))),"")</f>
        <v/>
      </c>
      <c r="H110" s="41" t="str">
        <f>IF(G110=999,IF(B110=Lookup!$K$27,Lookup!$L$27,IF(B110=Lookup!$K$28,Lookup!$L$28,IF(B110=Lookup!$K$29,Lookup!$L$29,IF(B110=Lookup!$K$30,Lookup!$L$30,IF(B110=Lookup!$K$31,Lookup!$L$31,999))))),"")</f>
        <v/>
      </c>
      <c r="I110" s="41" t="str">
        <f>IF(H110=999,IF(B110=Lookup!$K$32,Lookup!$L$32,IF(B110=Lookup!$K$33,Lookup!$L$33,IF(B110=Lookup!$K$34,Lookup!$L$34,IF(B110=Lookup!$K$35,Lookup!$L$35,IF(B110=Lookup!$K$36,Lookup!$L$36,999))))),"")</f>
        <v/>
      </c>
      <c r="J110" s="41" t="str">
        <f>IF(I110=999,IF(B110=Lookup!$K$37,Lookup!$L$37,IF(B110=Lookup!$K$38,Lookup!$L$38,IF(B110=Lookup!$K$39,Lookup!$L$7,""))),"")</f>
        <v/>
      </c>
      <c r="K110" s="41">
        <f t="shared" si="8"/>
        <v>999</v>
      </c>
      <c r="L110" s="37" t="str">
        <f t="shared" si="11"/>
        <v/>
      </c>
      <c r="M110" s="38">
        <f>'1768'!Z110</f>
        <v>0</v>
      </c>
      <c r="N110" s="37">
        <f t="shared" si="6"/>
        <v>0</v>
      </c>
      <c r="O110" s="37">
        <f t="shared" si="7"/>
        <v>0</v>
      </c>
      <c r="P110" s="37">
        <f t="shared" si="9"/>
        <v>999</v>
      </c>
      <c r="Q110" s="40" t="str">
        <f>IF(P110&lt;=Lookup!$M$7,Lookup!$K$7,IF(P110&lt;=Lookup!$M$8,Lookup!$K$8,IF(P110&lt;=Lookup!$M$9,Lookup!$K$9,IF(P110&lt;=Lookup!$M$10,Lookup!$K$10,IF(P110&lt;=Lookup!$M$11,Lookup!$K$11,"")))))</f>
        <v/>
      </c>
      <c r="R110" s="40" t="str">
        <f>IF(P110&gt;Lookup!$M$11,IF(P110&lt;=Lookup!$M$12,Lookup!$K$12,IF(P110&lt;=Lookup!$M$13,Lookup!$K$13,IF(P110&lt;=Lookup!$M$14,Lookup!$K$14,IF(P110&lt;=Lookup!$M$15,Lookup!$K$15,IF(P110&lt;=Lookup!$M$16,Lookup!$K$16,""))))),"")</f>
        <v/>
      </c>
      <c r="S110" s="40" t="str">
        <f>IF(P110&gt;Lookup!$M$16,IF(P110&lt;=Lookup!$M$17,Lookup!$K$17,IF(P110&lt;=Lookup!$M$18,Lookup!$K$18,IF(P110&lt;=Lookup!$M$19,Lookup!$K$19,IF(P110&lt;=Lookup!$M$20,Lookup!$K$20,IF(P110&lt;=Lookup!$M$21,Lookup!$K$21,""))))),"")</f>
        <v/>
      </c>
      <c r="T110" s="40" t="str">
        <f>IF(P110&gt;Lookup!$M$21,IF(P110&lt;=Lookup!$M$22,Lookup!$K$22,IF(P110&lt;=Lookup!$M$23,Lookup!$K$23,IF(P110&lt;=Lookup!$M$24,Lookup!$K$24,IF(P110&lt;=Lookup!$M$25,Lookup!$K$25,IF(P110&lt;=Lookup!$M$26,Lookup!$K$26,""))))),"")</f>
        <v/>
      </c>
      <c r="U110" s="40" t="str">
        <f>IF(P110&gt;Lookup!$M$26,IF(P110&lt;=Lookup!$M$27,Lookup!$K$27,IF(P110&lt;=Lookup!$M$28,Lookup!$K$28,IF(P110&lt;=Lookup!$M$29,Lookup!$K$29,IF(P110&lt;=Lookup!$M$30,Lookup!$K$30,IF(P110&lt;=Lookup!$M$31,Lookup!$K$31,""))))),"")</f>
        <v/>
      </c>
      <c r="V110" s="40" t="str">
        <f>IF(P110&gt;Lookup!$M$31,IF(P110&lt;=Lookup!$M$32,Lookup!$K$32,IF(P110&lt;=Lookup!$M$33,Lookup!$K$33,IF(P110&lt;=Lookup!$M$34,Lookup!$K$34,IF(P110&lt;=Lookup!$M$35,Lookup!$K$35,IF(P110&lt;=Lookup!$M$36,Lookup!$K$36,""))))),"")</f>
        <v/>
      </c>
      <c r="W110" s="43" t="str">
        <f>IF(P110&gt;Lookup!$M$36,IF(P110&lt;=Lookup!$M$37,Lookup!$K$37,IF(P110&lt;=Lookup!$M$38,Lookup!$K$38,IF(P110&lt;Lookup!$M$39,Lookup!$K$39,IF(P110&lt;Lookup!$M$40,Lookup!$K$40,IF(P110&lt;Lookup!$M$41,Lookup!$K$41,IF(P110&lt;Lookup!$M$42,Lookup!$K$42,IF(P110&lt;Lookup!$M$43,Lookup!$K$43,IF(P110&lt;Lookup!$M$44,Lookup!$K$34,IF(B110=0,"",B110))))))))),"")</f>
        <v/>
      </c>
      <c r="X110" s="42" t="str">
        <f t="shared" si="10"/>
        <v/>
      </c>
    </row>
    <row r="111" spans="1:24" ht="14">
      <c r="A111" s="37">
        <v>101</v>
      </c>
      <c r="B111" s="38">
        <f>'1768'!J111</f>
        <v>0</v>
      </c>
      <c r="C111" s="39">
        <v>999</v>
      </c>
      <c r="D111" s="41" t="str">
        <f>IF(B111=0,"",IF(B111=Lookup!$K$7,Lookup!$L$7,IF(B111=Lookup!$K$8,Lookup!$L$8,IF(B111=Lookup!$K$9,Lookup!$L$9,IF(B111=Lookup!$K$10,Lookup!$L$10,IF(B111=Lookup!$K$11,Lookup!$L$11,999))))))</f>
        <v/>
      </c>
      <c r="E111" s="41" t="str">
        <f>IF(D111=999,IF(B111=Lookup!$K$12,Lookup!$L$12,IF(B111=Lookup!$K$13,Lookup!$L$13,IF(B111=Lookup!$K$14,Lookup!$L$14,IF(B111=Lookup!$K$15,Lookup!$L$15,IF(B111=Lookup!$K$16,Lookup!$L$16,999))))),"")</f>
        <v/>
      </c>
      <c r="F111" s="41" t="str">
        <f>IF(E111=999,IF(B111=Lookup!$K$17,Lookup!$L$17,IF(B111=Lookup!$K$18,Lookup!$L$18,IF(B111=Lookup!$K$19,Lookup!$L$19,IF(B111=Lookup!$K$20,Lookup!$L$20,IF(B111=Lookup!$K$21,Lookup!$L$21,999))))),"")</f>
        <v/>
      </c>
      <c r="G111" s="41" t="str">
        <f>IF(F111=999,IF(B111=Lookup!$K$22,Lookup!$L$22,IF(B111=Lookup!$K$23,Lookup!$L$23,IF(B111=Lookup!$K$24,Lookup!$L$24,IF(B111=Lookup!$K$25,Lookup!$L$25,IF(B111=Lookup!$K$26,Lookup!$L$26,999))))),"")</f>
        <v/>
      </c>
      <c r="H111" s="41" t="str">
        <f>IF(G111=999,IF(B111=Lookup!$K$27,Lookup!$L$27,IF(B111=Lookup!$K$28,Lookup!$L$28,IF(B111=Lookup!$K$29,Lookup!$L$29,IF(B111=Lookup!$K$30,Lookup!$L$30,IF(B111=Lookup!$K$31,Lookup!$L$31,999))))),"")</f>
        <v/>
      </c>
      <c r="I111" s="41" t="str">
        <f>IF(H111=999,IF(B111=Lookup!$K$32,Lookup!$L$32,IF(B111=Lookup!$K$33,Lookup!$L$33,IF(B111=Lookup!$K$34,Lookup!$L$34,IF(B111=Lookup!$K$35,Lookup!$L$35,IF(B111=Lookup!$K$36,Lookup!$L$36,999))))),"")</f>
        <v/>
      </c>
      <c r="J111" s="41" t="str">
        <f>IF(I111=999,IF(B111=Lookup!$K$37,Lookup!$L$37,IF(B111=Lookup!$K$38,Lookup!$L$38,IF(B111=Lookup!$K$39,Lookup!$L$7,""))),"")</f>
        <v/>
      </c>
      <c r="K111" s="41">
        <f t="shared" si="8"/>
        <v>999</v>
      </c>
      <c r="L111" s="37" t="str">
        <f t="shared" si="11"/>
        <v/>
      </c>
      <c r="M111" s="38">
        <f>'1768'!Z111</f>
        <v>0</v>
      </c>
      <c r="N111" s="37">
        <f t="shared" si="6"/>
        <v>0</v>
      </c>
      <c r="O111" s="37">
        <f t="shared" si="7"/>
        <v>0</v>
      </c>
      <c r="P111" s="37">
        <f t="shared" si="9"/>
        <v>999</v>
      </c>
      <c r="Q111" s="40" t="str">
        <f>IF(P111&lt;=Lookup!$M$7,Lookup!$K$7,IF(P111&lt;=Lookup!$M$8,Lookup!$K$8,IF(P111&lt;=Lookup!$M$9,Lookup!$K$9,IF(P111&lt;=Lookup!$M$10,Lookup!$K$10,IF(P111&lt;=Lookup!$M$11,Lookup!$K$11,"")))))</f>
        <v/>
      </c>
      <c r="R111" s="40" t="str">
        <f>IF(P111&gt;Lookup!$M$11,IF(P111&lt;=Lookup!$M$12,Lookup!$K$12,IF(P111&lt;=Lookup!$M$13,Lookup!$K$13,IF(P111&lt;=Lookup!$M$14,Lookup!$K$14,IF(P111&lt;=Lookup!$M$15,Lookup!$K$15,IF(P111&lt;=Lookup!$M$16,Lookup!$K$16,""))))),"")</f>
        <v/>
      </c>
      <c r="S111" s="40" t="str">
        <f>IF(P111&gt;Lookup!$M$16,IF(P111&lt;=Lookup!$M$17,Lookup!$K$17,IF(P111&lt;=Lookup!$M$18,Lookup!$K$18,IF(P111&lt;=Lookup!$M$19,Lookup!$K$19,IF(P111&lt;=Lookup!$M$20,Lookup!$K$20,IF(P111&lt;=Lookup!$M$21,Lookup!$K$21,""))))),"")</f>
        <v/>
      </c>
      <c r="T111" s="40" t="str">
        <f>IF(P111&gt;Lookup!$M$21,IF(P111&lt;=Lookup!$M$22,Lookup!$K$22,IF(P111&lt;=Lookup!$M$23,Lookup!$K$23,IF(P111&lt;=Lookup!$M$24,Lookup!$K$24,IF(P111&lt;=Lookup!$M$25,Lookup!$K$25,IF(P111&lt;=Lookup!$M$26,Lookup!$K$26,""))))),"")</f>
        <v/>
      </c>
      <c r="U111" s="40" t="str">
        <f>IF(P111&gt;Lookup!$M$26,IF(P111&lt;=Lookup!$M$27,Lookup!$K$27,IF(P111&lt;=Lookup!$M$28,Lookup!$K$28,IF(P111&lt;=Lookup!$M$29,Lookup!$K$29,IF(P111&lt;=Lookup!$M$30,Lookup!$K$30,IF(P111&lt;=Lookup!$M$31,Lookup!$K$31,""))))),"")</f>
        <v/>
      </c>
      <c r="V111" s="40" t="str">
        <f>IF(P111&gt;Lookup!$M$31,IF(P111&lt;=Lookup!$M$32,Lookup!$K$32,IF(P111&lt;=Lookup!$M$33,Lookup!$K$33,IF(P111&lt;=Lookup!$M$34,Lookup!$K$34,IF(P111&lt;=Lookup!$M$35,Lookup!$K$35,IF(P111&lt;=Lookup!$M$36,Lookup!$K$36,""))))),"")</f>
        <v/>
      </c>
      <c r="W111" s="43" t="str">
        <f>IF(P111&gt;Lookup!$M$36,IF(P111&lt;=Lookup!$M$37,Lookup!$K$37,IF(P111&lt;=Lookup!$M$38,Lookup!$K$38,IF(P111&lt;Lookup!$M$39,Lookup!$K$39,IF(P111&lt;Lookup!$M$40,Lookup!$K$40,IF(P111&lt;Lookup!$M$41,Lookup!$K$41,IF(P111&lt;Lookup!$M$42,Lookup!$K$42,IF(P111&lt;Lookup!$M$43,Lookup!$K$43,IF(P111&lt;Lookup!$M$44,Lookup!$K$34,IF(B111=0,"",B111))))))))),"")</f>
        <v/>
      </c>
      <c r="X111" s="42" t="str">
        <f t="shared" si="10"/>
        <v/>
      </c>
    </row>
    <row r="112" spans="1:24" ht="14">
      <c r="A112" s="37">
        <v>102</v>
      </c>
      <c r="B112" s="38">
        <f>'1768'!J112</f>
        <v>0</v>
      </c>
      <c r="C112" s="39">
        <v>999</v>
      </c>
      <c r="D112" s="41" t="str">
        <f>IF(B112=0,"",IF(B112=Lookup!$K$7,Lookup!$L$7,IF(B112=Lookup!$K$8,Lookup!$L$8,IF(B112=Lookup!$K$9,Lookup!$L$9,IF(B112=Lookup!$K$10,Lookup!$L$10,IF(B112=Lookup!$K$11,Lookup!$L$11,999))))))</f>
        <v/>
      </c>
      <c r="E112" s="41" t="str">
        <f>IF(D112=999,IF(B112=Lookup!$K$12,Lookup!$L$12,IF(B112=Lookup!$K$13,Lookup!$L$13,IF(B112=Lookup!$K$14,Lookup!$L$14,IF(B112=Lookup!$K$15,Lookup!$L$15,IF(B112=Lookup!$K$16,Lookup!$L$16,999))))),"")</f>
        <v/>
      </c>
      <c r="F112" s="41" t="str">
        <f>IF(E112=999,IF(B112=Lookup!$K$17,Lookup!$L$17,IF(B112=Lookup!$K$18,Lookup!$L$18,IF(B112=Lookup!$K$19,Lookup!$L$19,IF(B112=Lookup!$K$20,Lookup!$L$20,IF(B112=Lookup!$K$21,Lookup!$L$21,999))))),"")</f>
        <v/>
      </c>
      <c r="G112" s="41" t="str">
        <f>IF(F112=999,IF(B112=Lookup!$K$22,Lookup!$L$22,IF(B112=Lookup!$K$23,Lookup!$L$23,IF(B112=Lookup!$K$24,Lookup!$L$24,IF(B112=Lookup!$K$25,Lookup!$L$25,IF(B112=Lookup!$K$26,Lookup!$L$26,999))))),"")</f>
        <v/>
      </c>
      <c r="H112" s="41" t="str">
        <f>IF(G112=999,IF(B112=Lookup!$K$27,Lookup!$L$27,IF(B112=Lookup!$K$28,Lookup!$L$28,IF(B112=Lookup!$K$29,Lookup!$L$29,IF(B112=Lookup!$K$30,Lookup!$L$30,IF(B112=Lookup!$K$31,Lookup!$L$31,999))))),"")</f>
        <v/>
      </c>
      <c r="I112" s="41" t="str">
        <f>IF(H112=999,IF(B112=Lookup!$K$32,Lookup!$L$32,IF(B112=Lookup!$K$33,Lookup!$L$33,IF(B112=Lookup!$K$34,Lookup!$L$34,IF(B112=Lookup!$K$35,Lookup!$L$35,IF(B112=Lookup!$K$36,Lookup!$L$36,999))))),"")</f>
        <v/>
      </c>
      <c r="J112" s="41" t="str">
        <f>IF(I112=999,IF(B112=Lookup!$K$37,Lookup!$L$37,IF(B112=Lookup!$K$38,Lookup!$L$38,IF(B112=Lookup!$K$39,Lookup!$L$7,""))),"")</f>
        <v/>
      </c>
      <c r="K112" s="41">
        <f t="shared" si="8"/>
        <v>999</v>
      </c>
      <c r="L112" s="37" t="str">
        <f t="shared" si="11"/>
        <v/>
      </c>
      <c r="M112" s="38">
        <f>'1768'!Z112</f>
        <v>0</v>
      </c>
      <c r="N112" s="37">
        <f t="shared" si="6"/>
        <v>0</v>
      </c>
      <c r="O112" s="37">
        <f t="shared" si="7"/>
        <v>0</v>
      </c>
      <c r="P112" s="37">
        <f t="shared" si="9"/>
        <v>999</v>
      </c>
      <c r="Q112" s="40" t="str">
        <f>IF(P112&lt;=Lookup!$M$7,Lookup!$K$7,IF(P112&lt;=Lookup!$M$8,Lookup!$K$8,IF(P112&lt;=Lookup!$M$9,Lookup!$K$9,IF(P112&lt;=Lookup!$M$10,Lookup!$K$10,IF(P112&lt;=Lookup!$M$11,Lookup!$K$11,"")))))</f>
        <v/>
      </c>
      <c r="R112" s="40" t="str">
        <f>IF(P112&gt;Lookup!$M$11,IF(P112&lt;=Lookup!$M$12,Lookup!$K$12,IF(P112&lt;=Lookup!$M$13,Lookup!$K$13,IF(P112&lt;=Lookup!$M$14,Lookup!$K$14,IF(P112&lt;=Lookup!$M$15,Lookup!$K$15,IF(P112&lt;=Lookup!$M$16,Lookup!$K$16,""))))),"")</f>
        <v/>
      </c>
      <c r="S112" s="40" t="str">
        <f>IF(P112&gt;Lookup!$M$16,IF(P112&lt;=Lookup!$M$17,Lookup!$K$17,IF(P112&lt;=Lookup!$M$18,Lookup!$K$18,IF(P112&lt;=Lookup!$M$19,Lookup!$K$19,IF(P112&lt;=Lookup!$M$20,Lookup!$K$20,IF(P112&lt;=Lookup!$M$21,Lookup!$K$21,""))))),"")</f>
        <v/>
      </c>
      <c r="T112" s="40" t="str">
        <f>IF(P112&gt;Lookup!$M$21,IF(P112&lt;=Lookup!$M$22,Lookup!$K$22,IF(P112&lt;=Lookup!$M$23,Lookup!$K$23,IF(P112&lt;=Lookup!$M$24,Lookup!$K$24,IF(P112&lt;=Lookup!$M$25,Lookup!$K$25,IF(P112&lt;=Lookup!$M$26,Lookup!$K$26,""))))),"")</f>
        <v/>
      </c>
      <c r="U112" s="40" t="str">
        <f>IF(P112&gt;Lookup!$M$26,IF(P112&lt;=Lookup!$M$27,Lookup!$K$27,IF(P112&lt;=Lookup!$M$28,Lookup!$K$28,IF(P112&lt;=Lookup!$M$29,Lookup!$K$29,IF(P112&lt;=Lookup!$M$30,Lookup!$K$30,IF(P112&lt;=Lookup!$M$31,Lookup!$K$31,""))))),"")</f>
        <v/>
      </c>
      <c r="V112" s="40" t="str">
        <f>IF(P112&gt;Lookup!$M$31,IF(P112&lt;=Lookup!$M$32,Lookup!$K$32,IF(P112&lt;=Lookup!$M$33,Lookup!$K$33,IF(P112&lt;=Lookup!$M$34,Lookup!$K$34,IF(P112&lt;=Lookup!$M$35,Lookup!$K$35,IF(P112&lt;=Lookup!$M$36,Lookup!$K$36,""))))),"")</f>
        <v/>
      </c>
      <c r="W112" s="43" t="str">
        <f>IF(P112&gt;Lookup!$M$36,IF(P112&lt;=Lookup!$M$37,Lookup!$K$37,IF(P112&lt;=Lookup!$M$38,Lookup!$K$38,IF(P112&lt;Lookup!$M$39,Lookup!$K$39,IF(P112&lt;Lookup!$M$40,Lookup!$K$40,IF(P112&lt;Lookup!$M$41,Lookup!$K$41,IF(P112&lt;Lookup!$M$42,Lookup!$K$42,IF(P112&lt;Lookup!$M$43,Lookup!$K$43,IF(P112&lt;Lookup!$M$44,Lookup!$K$34,IF(B112=0,"",B112))))))))),"")</f>
        <v/>
      </c>
      <c r="X112" s="42" t="str">
        <f t="shared" si="10"/>
        <v/>
      </c>
    </row>
    <row r="113" spans="1:24" ht="14">
      <c r="A113" s="37">
        <v>103</v>
      </c>
      <c r="B113" s="38">
        <f>'1768'!J113</f>
        <v>0</v>
      </c>
      <c r="C113" s="39">
        <v>999</v>
      </c>
      <c r="D113" s="41" t="str">
        <f>IF(B113=0,"",IF(B113=Lookup!$K$7,Lookup!$L$7,IF(B113=Lookup!$K$8,Lookup!$L$8,IF(B113=Lookup!$K$9,Lookup!$L$9,IF(B113=Lookup!$K$10,Lookup!$L$10,IF(B113=Lookup!$K$11,Lookup!$L$11,999))))))</f>
        <v/>
      </c>
      <c r="E113" s="41" t="str">
        <f>IF(D113=999,IF(B113=Lookup!$K$12,Lookup!$L$12,IF(B113=Lookup!$K$13,Lookup!$L$13,IF(B113=Lookup!$K$14,Lookup!$L$14,IF(B113=Lookup!$K$15,Lookup!$L$15,IF(B113=Lookup!$K$16,Lookup!$L$16,999))))),"")</f>
        <v/>
      </c>
      <c r="F113" s="41" t="str">
        <f>IF(E113=999,IF(B113=Lookup!$K$17,Lookup!$L$17,IF(B113=Lookup!$K$18,Lookup!$L$18,IF(B113=Lookup!$K$19,Lookup!$L$19,IF(B113=Lookup!$K$20,Lookup!$L$20,IF(B113=Lookup!$K$21,Lookup!$L$21,999))))),"")</f>
        <v/>
      </c>
      <c r="G113" s="41" t="str">
        <f>IF(F113=999,IF(B113=Lookup!$K$22,Lookup!$L$22,IF(B113=Lookup!$K$23,Lookup!$L$23,IF(B113=Lookup!$K$24,Lookup!$L$24,IF(B113=Lookup!$K$25,Lookup!$L$25,IF(B113=Lookup!$K$26,Lookup!$L$26,999))))),"")</f>
        <v/>
      </c>
      <c r="H113" s="41" t="str">
        <f>IF(G113=999,IF(B113=Lookup!$K$27,Lookup!$L$27,IF(B113=Lookup!$K$28,Lookup!$L$28,IF(B113=Lookup!$K$29,Lookup!$L$29,IF(B113=Lookup!$K$30,Lookup!$L$30,IF(B113=Lookup!$K$31,Lookup!$L$31,999))))),"")</f>
        <v/>
      </c>
      <c r="I113" s="41" t="str">
        <f>IF(H113=999,IF(B113=Lookup!$K$32,Lookup!$L$32,IF(B113=Lookup!$K$33,Lookup!$L$33,IF(B113=Lookup!$K$34,Lookup!$L$34,IF(B113=Lookup!$K$35,Lookup!$L$35,IF(B113=Lookup!$K$36,Lookup!$L$36,999))))),"")</f>
        <v/>
      </c>
      <c r="J113" s="41" t="str">
        <f>IF(I113=999,IF(B113=Lookup!$K$37,Lookup!$L$37,IF(B113=Lookup!$K$38,Lookup!$L$38,IF(B113=Lookup!$K$39,Lookup!$L$7,""))),"")</f>
        <v/>
      </c>
      <c r="K113" s="41">
        <f t="shared" si="8"/>
        <v>999</v>
      </c>
      <c r="L113" s="37" t="str">
        <f t="shared" si="11"/>
        <v/>
      </c>
      <c r="M113" s="38">
        <f>'1768'!Z113</f>
        <v>0</v>
      </c>
      <c r="N113" s="37">
        <f t="shared" si="6"/>
        <v>0</v>
      </c>
      <c r="O113" s="37">
        <f t="shared" si="7"/>
        <v>0</v>
      </c>
      <c r="P113" s="37">
        <f t="shared" si="9"/>
        <v>999</v>
      </c>
      <c r="Q113" s="40" t="str">
        <f>IF(P113&lt;=Lookup!$M$7,Lookup!$K$7,IF(P113&lt;=Lookup!$M$8,Lookup!$K$8,IF(P113&lt;=Lookup!$M$9,Lookup!$K$9,IF(P113&lt;=Lookup!$M$10,Lookup!$K$10,IF(P113&lt;=Lookup!$M$11,Lookup!$K$11,"")))))</f>
        <v/>
      </c>
      <c r="R113" s="40" t="str">
        <f>IF(P113&gt;Lookup!$M$11,IF(P113&lt;=Lookup!$M$12,Lookup!$K$12,IF(P113&lt;=Lookup!$M$13,Lookup!$K$13,IF(P113&lt;=Lookup!$M$14,Lookup!$K$14,IF(P113&lt;=Lookup!$M$15,Lookup!$K$15,IF(P113&lt;=Lookup!$M$16,Lookup!$K$16,""))))),"")</f>
        <v/>
      </c>
      <c r="S113" s="40" t="str">
        <f>IF(P113&gt;Lookup!$M$16,IF(P113&lt;=Lookup!$M$17,Lookup!$K$17,IF(P113&lt;=Lookup!$M$18,Lookup!$K$18,IF(P113&lt;=Lookup!$M$19,Lookup!$K$19,IF(P113&lt;=Lookup!$M$20,Lookup!$K$20,IF(P113&lt;=Lookup!$M$21,Lookup!$K$21,""))))),"")</f>
        <v/>
      </c>
      <c r="T113" s="40" t="str">
        <f>IF(P113&gt;Lookup!$M$21,IF(P113&lt;=Lookup!$M$22,Lookup!$K$22,IF(P113&lt;=Lookup!$M$23,Lookup!$K$23,IF(P113&lt;=Lookup!$M$24,Lookup!$K$24,IF(P113&lt;=Lookup!$M$25,Lookup!$K$25,IF(P113&lt;=Lookup!$M$26,Lookup!$K$26,""))))),"")</f>
        <v/>
      </c>
      <c r="U113" s="40" t="str">
        <f>IF(P113&gt;Lookup!$M$26,IF(P113&lt;=Lookup!$M$27,Lookup!$K$27,IF(P113&lt;=Lookup!$M$28,Lookup!$K$28,IF(P113&lt;=Lookup!$M$29,Lookup!$K$29,IF(P113&lt;=Lookup!$M$30,Lookup!$K$30,IF(P113&lt;=Lookup!$M$31,Lookup!$K$31,""))))),"")</f>
        <v/>
      </c>
      <c r="V113" s="40" t="str">
        <f>IF(P113&gt;Lookup!$M$31,IF(P113&lt;=Lookup!$M$32,Lookup!$K$32,IF(P113&lt;=Lookup!$M$33,Lookup!$K$33,IF(P113&lt;=Lookup!$M$34,Lookup!$K$34,IF(P113&lt;=Lookup!$M$35,Lookup!$K$35,IF(P113&lt;=Lookup!$M$36,Lookup!$K$36,""))))),"")</f>
        <v/>
      </c>
      <c r="W113" s="43" t="str">
        <f>IF(P113&gt;Lookup!$M$36,IF(P113&lt;=Lookup!$M$37,Lookup!$K$37,IF(P113&lt;=Lookup!$M$38,Lookup!$K$38,IF(P113&lt;Lookup!$M$39,Lookup!$K$39,IF(P113&lt;Lookup!$M$40,Lookup!$K$40,IF(P113&lt;Lookup!$M$41,Lookup!$K$41,IF(P113&lt;Lookup!$M$42,Lookup!$K$42,IF(P113&lt;Lookup!$M$43,Lookup!$K$43,IF(P113&lt;Lookup!$M$44,Lookup!$K$34,IF(B113=0,"",B113))))))))),"")</f>
        <v/>
      </c>
      <c r="X113" s="42" t="str">
        <f t="shared" si="10"/>
        <v/>
      </c>
    </row>
    <row r="114" spans="1:24" ht="14">
      <c r="A114" s="37">
        <v>104</v>
      </c>
      <c r="B114" s="38">
        <f>'1768'!J114</f>
        <v>0</v>
      </c>
      <c r="C114" s="39">
        <v>999</v>
      </c>
      <c r="D114" s="41" t="str">
        <f>IF(B114=0,"",IF(B114=Lookup!$K$7,Lookup!$L$7,IF(B114=Lookup!$K$8,Lookup!$L$8,IF(B114=Lookup!$K$9,Lookup!$L$9,IF(B114=Lookup!$K$10,Lookup!$L$10,IF(B114=Lookup!$K$11,Lookup!$L$11,999))))))</f>
        <v/>
      </c>
      <c r="E114" s="41" t="str">
        <f>IF(D114=999,IF(B114=Lookup!$K$12,Lookup!$L$12,IF(B114=Lookup!$K$13,Lookup!$L$13,IF(B114=Lookup!$K$14,Lookup!$L$14,IF(B114=Lookup!$K$15,Lookup!$L$15,IF(B114=Lookup!$K$16,Lookup!$L$16,999))))),"")</f>
        <v/>
      </c>
      <c r="F114" s="41" t="str">
        <f>IF(E114=999,IF(B114=Lookup!$K$17,Lookup!$L$17,IF(B114=Lookup!$K$18,Lookup!$L$18,IF(B114=Lookup!$K$19,Lookup!$L$19,IF(B114=Lookup!$K$20,Lookup!$L$20,IF(B114=Lookup!$K$21,Lookup!$L$21,999))))),"")</f>
        <v/>
      </c>
      <c r="G114" s="41" t="str">
        <f>IF(F114=999,IF(B114=Lookup!$K$22,Lookup!$L$22,IF(B114=Lookup!$K$23,Lookup!$L$23,IF(B114=Lookup!$K$24,Lookup!$L$24,IF(B114=Lookup!$K$25,Lookup!$L$25,IF(B114=Lookup!$K$26,Lookup!$L$26,999))))),"")</f>
        <v/>
      </c>
      <c r="H114" s="41" t="str">
        <f>IF(G114=999,IF(B114=Lookup!$K$27,Lookup!$L$27,IF(B114=Lookup!$K$28,Lookup!$L$28,IF(B114=Lookup!$K$29,Lookup!$L$29,IF(B114=Lookup!$K$30,Lookup!$L$30,IF(B114=Lookup!$K$31,Lookup!$L$31,999))))),"")</f>
        <v/>
      </c>
      <c r="I114" s="41" t="str">
        <f>IF(H114=999,IF(B114=Lookup!$K$32,Lookup!$L$32,IF(B114=Lookup!$K$33,Lookup!$L$33,IF(B114=Lookup!$K$34,Lookup!$L$34,IF(B114=Lookup!$K$35,Lookup!$L$35,IF(B114=Lookup!$K$36,Lookup!$L$36,999))))),"")</f>
        <v/>
      </c>
      <c r="J114" s="41" t="str">
        <f>IF(I114=999,IF(B114=Lookup!$K$37,Lookup!$L$37,IF(B114=Lookup!$K$38,Lookup!$L$38,IF(B114=Lookup!$K$39,Lookup!$L$7,""))),"")</f>
        <v/>
      </c>
      <c r="K114" s="41">
        <f t="shared" si="8"/>
        <v>999</v>
      </c>
      <c r="L114" s="37" t="str">
        <f t="shared" si="11"/>
        <v/>
      </c>
      <c r="M114" s="38">
        <f>'1768'!Z114</f>
        <v>0</v>
      </c>
      <c r="N114" s="37">
        <f t="shared" si="6"/>
        <v>0</v>
      </c>
      <c r="O114" s="37">
        <f t="shared" si="7"/>
        <v>0</v>
      </c>
      <c r="P114" s="37">
        <f t="shared" si="9"/>
        <v>999</v>
      </c>
      <c r="Q114" s="40" t="str">
        <f>IF(P114&lt;=Lookup!$M$7,Lookup!$K$7,IF(P114&lt;=Lookup!$M$8,Lookup!$K$8,IF(P114&lt;=Lookup!$M$9,Lookup!$K$9,IF(P114&lt;=Lookup!$M$10,Lookup!$K$10,IF(P114&lt;=Lookup!$M$11,Lookup!$K$11,"")))))</f>
        <v/>
      </c>
      <c r="R114" s="40" t="str">
        <f>IF(P114&gt;Lookup!$M$11,IF(P114&lt;=Lookup!$M$12,Lookup!$K$12,IF(P114&lt;=Lookup!$M$13,Lookup!$K$13,IF(P114&lt;=Lookup!$M$14,Lookup!$K$14,IF(P114&lt;=Lookup!$M$15,Lookup!$K$15,IF(P114&lt;=Lookup!$M$16,Lookup!$K$16,""))))),"")</f>
        <v/>
      </c>
      <c r="S114" s="40" t="str">
        <f>IF(P114&gt;Lookup!$M$16,IF(P114&lt;=Lookup!$M$17,Lookup!$K$17,IF(P114&lt;=Lookup!$M$18,Lookup!$K$18,IF(P114&lt;=Lookup!$M$19,Lookup!$K$19,IF(P114&lt;=Lookup!$M$20,Lookup!$K$20,IF(P114&lt;=Lookup!$M$21,Lookup!$K$21,""))))),"")</f>
        <v/>
      </c>
      <c r="T114" s="40" t="str">
        <f>IF(P114&gt;Lookup!$M$21,IF(P114&lt;=Lookup!$M$22,Lookup!$K$22,IF(P114&lt;=Lookup!$M$23,Lookup!$K$23,IF(P114&lt;=Lookup!$M$24,Lookup!$K$24,IF(P114&lt;=Lookup!$M$25,Lookup!$K$25,IF(P114&lt;=Lookup!$M$26,Lookup!$K$26,""))))),"")</f>
        <v/>
      </c>
      <c r="U114" s="40" t="str">
        <f>IF(P114&gt;Lookup!$M$26,IF(P114&lt;=Lookup!$M$27,Lookup!$K$27,IF(P114&lt;=Lookup!$M$28,Lookup!$K$28,IF(P114&lt;=Lookup!$M$29,Lookup!$K$29,IF(P114&lt;=Lookup!$M$30,Lookup!$K$30,IF(P114&lt;=Lookup!$M$31,Lookup!$K$31,""))))),"")</f>
        <v/>
      </c>
      <c r="V114" s="40" t="str">
        <f>IF(P114&gt;Lookup!$M$31,IF(P114&lt;=Lookup!$M$32,Lookup!$K$32,IF(P114&lt;=Lookup!$M$33,Lookup!$K$33,IF(P114&lt;=Lookup!$M$34,Lookup!$K$34,IF(P114&lt;=Lookup!$M$35,Lookup!$K$35,IF(P114&lt;=Lookup!$M$36,Lookup!$K$36,""))))),"")</f>
        <v/>
      </c>
      <c r="W114" s="43" t="str">
        <f>IF(P114&gt;Lookup!$M$36,IF(P114&lt;=Lookup!$M$37,Lookup!$K$37,IF(P114&lt;=Lookup!$M$38,Lookup!$K$38,IF(P114&lt;Lookup!$M$39,Lookup!$K$39,IF(P114&lt;Lookup!$M$40,Lookup!$K$40,IF(P114&lt;Lookup!$M$41,Lookup!$K$41,IF(P114&lt;Lookup!$M$42,Lookup!$K$42,IF(P114&lt;Lookup!$M$43,Lookup!$K$43,IF(P114&lt;Lookup!$M$44,Lookup!$K$34,IF(B114=0,"",B114))))))))),"")</f>
        <v/>
      </c>
      <c r="X114" s="42" t="str">
        <f t="shared" si="10"/>
        <v/>
      </c>
    </row>
    <row r="115" spans="1:24" ht="14">
      <c r="A115" s="37">
        <v>105</v>
      </c>
      <c r="B115" s="38">
        <f>'1768'!J115</f>
        <v>0</v>
      </c>
      <c r="C115" s="39">
        <v>999</v>
      </c>
      <c r="D115" s="41" t="str">
        <f>IF(B115=0,"",IF(B115=Lookup!$K$7,Lookup!$L$7,IF(B115=Lookup!$K$8,Lookup!$L$8,IF(B115=Lookup!$K$9,Lookup!$L$9,IF(B115=Lookup!$K$10,Lookup!$L$10,IF(B115=Lookup!$K$11,Lookup!$L$11,999))))))</f>
        <v/>
      </c>
      <c r="E115" s="41" t="str">
        <f>IF(D115=999,IF(B115=Lookup!$K$12,Lookup!$L$12,IF(B115=Lookup!$K$13,Lookup!$L$13,IF(B115=Lookup!$K$14,Lookup!$L$14,IF(B115=Lookup!$K$15,Lookup!$L$15,IF(B115=Lookup!$K$16,Lookup!$L$16,999))))),"")</f>
        <v/>
      </c>
      <c r="F115" s="41" t="str">
        <f>IF(E115=999,IF(B115=Lookup!$K$17,Lookup!$L$17,IF(B115=Lookup!$K$18,Lookup!$L$18,IF(B115=Lookup!$K$19,Lookup!$L$19,IF(B115=Lookup!$K$20,Lookup!$L$20,IF(B115=Lookup!$K$21,Lookup!$L$21,999))))),"")</f>
        <v/>
      </c>
      <c r="G115" s="41" t="str">
        <f>IF(F115=999,IF(B115=Lookup!$K$22,Lookup!$L$22,IF(B115=Lookup!$K$23,Lookup!$L$23,IF(B115=Lookup!$K$24,Lookup!$L$24,IF(B115=Lookup!$K$25,Lookup!$L$25,IF(B115=Lookup!$K$26,Lookup!$L$26,999))))),"")</f>
        <v/>
      </c>
      <c r="H115" s="41" t="str">
        <f>IF(G115=999,IF(B115=Lookup!$K$27,Lookup!$L$27,IF(B115=Lookup!$K$28,Lookup!$L$28,IF(B115=Lookup!$K$29,Lookup!$L$29,IF(B115=Lookup!$K$30,Lookup!$L$30,IF(B115=Lookup!$K$31,Lookup!$L$31,999))))),"")</f>
        <v/>
      </c>
      <c r="I115" s="41" t="str">
        <f>IF(H115=999,IF(B115=Lookup!$K$32,Lookup!$L$32,IF(B115=Lookup!$K$33,Lookup!$L$33,IF(B115=Lookup!$K$34,Lookup!$L$34,IF(B115=Lookup!$K$35,Lookup!$L$35,IF(B115=Lookup!$K$36,Lookup!$L$36,999))))),"")</f>
        <v/>
      </c>
      <c r="J115" s="41" t="str">
        <f>IF(I115=999,IF(B115=Lookup!$K$37,Lookup!$L$37,IF(B115=Lookup!$K$38,Lookup!$L$38,IF(B115=Lookup!$K$39,Lookup!$L$7,""))),"")</f>
        <v/>
      </c>
      <c r="K115" s="41">
        <f t="shared" si="8"/>
        <v>999</v>
      </c>
      <c r="L115" s="37" t="str">
        <f t="shared" si="11"/>
        <v/>
      </c>
      <c r="M115" s="38">
        <f>'1768'!Z115</f>
        <v>0</v>
      </c>
      <c r="N115" s="37">
        <f t="shared" si="6"/>
        <v>0</v>
      </c>
      <c r="O115" s="37">
        <f t="shared" si="7"/>
        <v>0</v>
      </c>
      <c r="P115" s="37">
        <f t="shared" si="9"/>
        <v>999</v>
      </c>
      <c r="Q115" s="40" t="str">
        <f>IF(P115&lt;=Lookup!$M$7,Lookup!$K$7,IF(P115&lt;=Lookup!$M$8,Lookup!$K$8,IF(P115&lt;=Lookup!$M$9,Lookup!$K$9,IF(P115&lt;=Lookup!$M$10,Lookup!$K$10,IF(P115&lt;=Lookup!$M$11,Lookup!$K$11,"")))))</f>
        <v/>
      </c>
      <c r="R115" s="40" t="str">
        <f>IF(P115&gt;Lookup!$M$11,IF(P115&lt;=Lookup!$M$12,Lookup!$K$12,IF(P115&lt;=Lookup!$M$13,Lookup!$K$13,IF(P115&lt;=Lookup!$M$14,Lookup!$K$14,IF(P115&lt;=Lookup!$M$15,Lookup!$K$15,IF(P115&lt;=Lookup!$M$16,Lookup!$K$16,""))))),"")</f>
        <v/>
      </c>
      <c r="S115" s="40" t="str">
        <f>IF(P115&gt;Lookup!$M$16,IF(P115&lt;=Lookup!$M$17,Lookup!$K$17,IF(P115&lt;=Lookup!$M$18,Lookup!$K$18,IF(P115&lt;=Lookup!$M$19,Lookup!$K$19,IF(P115&lt;=Lookup!$M$20,Lookup!$K$20,IF(P115&lt;=Lookup!$M$21,Lookup!$K$21,""))))),"")</f>
        <v/>
      </c>
      <c r="T115" s="40" t="str">
        <f>IF(P115&gt;Lookup!$M$21,IF(P115&lt;=Lookup!$M$22,Lookup!$K$22,IF(P115&lt;=Lookup!$M$23,Lookup!$K$23,IF(P115&lt;=Lookup!$M$24,Lookup!$K$24,IF(P115&lt;=Lookup!$M$25,Lookup!$K$25,IF(P115&lt;=Lookup!$M$26,Lookup!$K$26,""))))),"")</f>
        <v/>
      </c>
      <c r="U115" s="40" t="str">
        <f>IF(P115&gt;Lookup!$M$26,IF(P115&lt;=Lookup!$M$27,Lookup!$K$27,IF(P115&lt;=Lookup!$M$28,Lookup!$K$28,IF(P115&lt;=Lookup!$M$29,Lookup!$K$29,IF(P115&lt;=Lookup!$M$30,Lookup!$K$30,IF(P115&lt;=Lookup!$M$31,Lookup!$K$31,""))))),"")</f>
        <v/>
      </c>
      <c r="V115" s="40" t="str">
        <f>IF(P115&gt;Lookup!$M$31,IF(P115&lt;=Lookup!$M$32,Lookup!$K$32,IF(P115&lt;=Lookup!$M$33,Lookup!$K$33,IF(P115&lt;=Lookup!$M$34,Lookup!$K$34,IF(P115&lt;=Lookup!$M$35,Lookup!$K$35,IF(P115&lt;=Lookup!$M$36,Lookup!$K$36,""))))),"")</f>
        <v/>
      </c>
      <c r="W115" s="43" t="str">
        <f>IF(P115&gt;Lookup!$M$36,IF(P115&lt;=Lookup!$M$37,Lookup!$K$37,IF(P115&lt;=Lookup!$M$38,Lookup!$K$38,IF(P115&lt;Lookup!$M$39,Lookup!$K$39,IF(P115&lt;Lookup!$M$40,Lookup!$K$40,IF(P115&lt;Lookup!$M$41,Lookup!$K$41,IF(P115&lt;Lookup!$M$42,Lookup!$K$42,IF(P115&lt;Lookup!$M$43,Lookup!$K$43,IF(P115&lt;Lookup!$M$44,Lookup!$K$34,IF(B115=0,"",B115))))))))),"")</f>
        <v/>
      </c>
      <c r="X115" s="42" t="str">
        <f t="shared" si="10"/>
        <v/>
      </c>
    </row>
    <row r="116" spans="1:24" ht="14">
      <c r="A116" s="37">
        <v>106</v>
      </c>
      <c r="B116" s="38">
        <f>'1768'!J116</f>
        <v>0</v>
      </c>
      <c r="C116" s="39">
        <v>999</v>
      </c>
      <c r="D116" s="41" t="str">
        <f>IF(B116=0,"",IF(B116=Lookup!$K$7,Lookup!$L$7,IF(B116=Lookup!$K$8,Lookup!$L$8,IF(B116=Lookup!$K$9,Lookup!$L$9,IF(B116=Lookup!$K$10,Lookup!$L$10,IF(B116=Lookup!$K$11,Lookup!$L$11,999))))))</f>
        <v/>
      </c>
      <c r="E116" s="41" t="str">
        <f>IF(D116=999,IF(B116=Lookup!$K$12,Lookup!$L$12,IF(B116=Lookup!$K$13,Lookup!$L$13,IF(B116=Lookup!$K$14,Lookup!$L$14,IF(B116=Lookup!$K$15,Lookup!$L$15,IF(B116=Lookup!$K$16,Lookup!$L$16,999))))),"")</f>
        <v/>
      </c>
      <c r="F116" s="41" t="str">
        <f>IF(E116=999,IF(B116=Lookup!$K$17,Lookup!$L$17,IF(B116=Lookup!$K$18,Lookup!$L$18,IF(B116=Lookup!$K$19,Lookup!$L$19,IF(B116=Lookup!$K$20,Lookup!$L$20,IF(B116=Lookup!$K$21,Lookup!$L$21,999))))),"")</f>
        <v/>
      </c>
      <c r="G116" s="41" t="str">
        <f>IF(F116=999,IF(B116=Lookup!$K$22,Lookup!$L$22,IF(B116=Lookup!$K$23,Lookup!$L$23,IF(B116=Lookup!$K$24,Lookup!$L$24,IF(B116=Lookup!$K$25,Lookup!$L$25,IF(B116=Lookup!$K$26,Lookup!$L$26,999))))),"")</f>
        <v/>
      </c>
      <c r="H116" s="41" t="str">
        <f>IF(G116=999,IF(B116=Lookup!$K$27,Lookup!$L$27,IF(B116=Lookup!$K$28,Lookup!$L$28,IF(B116=Lookup!$K$29,Lookup!$L$29,IF(B116=Lookup!$K$30,Lookup!$L$30,IF(B116=Lookup!$K$31,Lookup!$L$31,999))))),"")</f>
        <v/>
      </c>
      <c r="I116" s="41" t="str">
        <f>IF(H116=999,IF(B116=Lookup!$K$32,Lookup!$L$32,IF(B116=Lookup!$K$33,Lookup!$L$33,IF(B116=Lookup!$K$34,Lookup!$L$34,IF(B116=Lookup!$K$35,Lookup!$L$35,IF(B116=Lookup!$K$36,Lookup!$L$36,999))))),"")</f>
        <v/>
      </c>
      <c r="J116" s="41" t="str">
        <f>IF(I116=999,IF(B116=Lookup!$K$37,Lookup!$L$37,IF(B116=Lookup!$K$38,Lookup!$L$38,IF(B116=Lookup!$K$39,Lookup!$L$7,""))),"")</f>
        <v/>
      </c>
      <c r="K116" s="41">
        <f t="shared" si="8"/>
        <v>999</v>
      </c>
      <c r="L116" s="37" t="str">
        <f t="shared" si="11"/>
        <v/>
      </c>
      <c r="M116" s="38">
        <f>'1768'!Z116</f>
        <v>0</v>
      </c>
      <c r="N116" s="37">
        <f t="shared" si="6"/>
        <v>0</v>
      </c>
      <c r="O116" s="37">
        <f t="shared" si="7"/>
        <v>0</v>
      </c>
      <c r="P116" s="37">
        <f t="shared" si="9"/>
        <v>999</v>
      </c>
      <c r="Q116" s="40" t="str">
        <f>IF(P116&lt;=Lookup!$M$7,Lookup!$K$7,IF(P116&lt;=Lookup!$M$8,Lookup!$K$8,IF(P116&lt;=Lookup!$M$9,Lookup!$K$9,IF(P116&lt;=Lookup!$M$10,Lookup!$K$10,IF(P116&lt;=Lookup!$M$11,Lookup!$K$11,"")))))</f>
        <v/>
      </c>
      <c r="R116" s="40" t="str">
        <f>IF(P116&gt;Lookup!$M$11,IF(P116&lt;=Lookup!$M$12,Lookup!$K$12,IF(P116&lt;=Lookup!$M$13,Lookup!$K$13,IF(P116&lt;=Lookup!$M$14,Lookup!$K$14,IF(P116&lt;=Lookup!$M$15,Lookup!$K$15,IF(P116&lt;=Lookup!$M$16,Lookup!$K$16,""))))),"")</f>
        <v/>
      </c>
      <c r="S116" s="40" t="str">
        <f>IF(P116&gt;Lookup!$M$16,IF(P116&lt;=Lookup!$M$17,Lookup!$K$17,IF(P116&lt;=Lookup!$M$18,Lookup!$K$18,IF(P116&lt;=Lookup!$M$19,Lookup!$K$19,IF(P116&lt;=Lookup!$M$20,Lookup!$K$20,IF(P116&lt;=Lookup!$M$21,Lookup!$K$21,""))))),"")</f>
        <v/>
      </c>
      <c r="T116" s="40" t="str">
        <f>IF(P116&gt;Lookup!$M$21,IF(P116&lt;=Lookup!$M$22,Lookup!$K$22,IF(P116&lt;=Lookup!$M$23,Lookup!$K$23,IF(P116&lt;=Lookup!$M$24,Lookup!$K$24,IF(P116&lt;=Lookup!$M$25,Lookup!$K$25,IF(P116&lt;=Lookup!$M$26,Lookup!$K$26,""))))),"")</f>
        <v/>
      </c>
      <c r="U116" s="40" t="str">
        <f>IF(P116&gt;Lookup!$M$26,IF(P116&lt;=Lookup!$M$27,Lookup!$K$27,IF(P116&lt;=Lookup!$M$28,Lookup!$K$28,IF(P116&lt;=Lookup!$M$29,Lookup!$K$29,IF(P116&lt;=Lookup!$M$30,Lookup!$K$30,IF(P116&lt;=Lookup!$M$31,Lookup!$K$31,""))))),"")</f>
        <v/>
      </c>
      <c r="V116" s="40" t="str">
        <f>IF(P116&gt;Lookup!$M$31,IF(P116&lt;=Lookup!$M$32,Lookup!$K$32,IF(P116&lt;=Lookup!$M$33,Lookup!$K$33,IF(P116&lt;=Lookup!$M$34,Lookup!$K$34,IF(P116&lt;=Lookup!$M$35,Lookup!$K$35,IF(P116&lt;=Lookup!$M$36,Lookup!$K$36,""))))),"")</f>
        <v/>
      </c>
      <c r="W116" s="43" t="str">
        <f>IF(P116&gt;Lookup!$M$36,IF(P116&lt;=Lookup!$M$37,Lookup!$K$37,IF(P116&lt;=Lookup!$M$38,Lookup!$K$38,IF(P116&lt;Lookup!$M$39,Lookup!$K$39,IF(P116&lt;Lookup!$M$40,Lookup!$K$40,IF(P116&lt;Lookup!$M$41,Lookup!$K$41,IF(P116&lt;Lookup!$M$42,Lookup!$K$42,IF(P116&lt;Lookup!$M$43,Lookup!$K$43,IF(P116&lt;Lookup!$M$44,Lookup!$K$34,IF(B116=0,"",B116))))))))),"")</f>
        <v/>
      </c>
      <c r="X116" s="42" t="str">
        <f t="shared" si="10"/>
        <v/>
      </c>
    </row>
    <row r="117" spans="1:24" ht="14">
      <c r="A117" s="37">
        <v>107</v>
      </c>
      <c r="B117" s="38">
        <f>'1768'!J117</f>
        <v>0</v>
      </c>
      <c r="C117" s="39">
        <v>999</v>
      </c>
      <c r="D117" s="41" t="str">
        <f>IF(B117=0,"",IF(B117=Lookup!$K$7,Lookup!$L$7,IF(B117=Lookup!$K$8,Lookup!$L$8,IF(B117=Lookup!$K$9,Lookup!$L$9,IF(B117=Lookup!$K$10,Lookup!$L$10,IF(B117=Lookup!$K$11,Lookup!$L$11,999))))))</f>
        <v/>
      </c>
      <c r="E117" s="41" t="str">
        <f>IF(D117=999,IF(B117=Lookup!$K$12,Lookup!$L$12,IF(B117=Lookup!$K$13,Lookup!$L$13,IF(B117=Lookup!$K$14,Lookup!$L$14,IF(B117=Lookup!$K$15,Lookup!$L$15,IF(B117=Lookup!$K$16,Lookup!$L$16,999))))),"")</f>
        <v/>
      </c>
      <c r="F117" s="41" t="str">
        <f>IF(E117=999,IF(B117=Lookup!$K$17,Lookup!$L$17,IF(B117=Lookup!$K$18,Lookup!$L$18,IF(B117=Lookup!$K$19,Lookup!$L$19,IF(B117=Lookup!$K$20,Lookup!$L$20,IF(B117=Lookup!$K$21,Lookup!$L$21,999))))),"")</f>
        <v/>
      </c>
      <c r="G117" s="41" t="str">
        <f>IF(F117=999,IF(B117=Lookup!$K$22,Lookup!$L$22,IF(B117=Lookup!$K$23,Lookup!$L$23,IF(B117=Lookup!$K$24,Lookup!$L$24,IF(B117=Lookup!$K$25,Lookup!$L$25,IF(B117=Lookup!$K$26,Lookup!$L$26,999))))),"")</f>
        <v/>
      </c>
      <c r="H117" s="41" t="str">
        <f>IF(G117=999,IF(B117=Lookup!$K$27,Lookup!$L$27,IF(B117=Lookup!$K$28,Lookup!$L$28,IF(B117=Lookup!$K$29,Lookup!$L$29,IF(B117=Lookup!$K$30,Lookup!$L$30,IF(B117=Lookup!$K$31,Lookup!$L$31,999))))),"")</f>
        <v/>
      </c>
      <c r="I117" s="41" t="str">
        <f>IF(H117=999,IF(B117=Lookup!$K$32,Lookup!$L$32,IF(B117=Lookup!$K$33,Lookup!$L$33,IF(B117=Lookup!$K$34,Lookup!$L$34,IF(B117=Lookup!$K$35,Lookup!$L$35,IF(B117=Lookup!$K$36,Lookup!$L$36,999))))),"")</f>
        <v/>
      </c>
      <c r="J117" s="41" t="str">
        <f>IF(I117=999,IF(B117=Lookup!$K$37,Lookup!$L$37,IF(B117=Lookup!$K$38,Lookup!$L$38,IF(B117=Lookup!$K$39,Lookup!$L$7,""))),"")</f>
        <v/>
      </c>
      <c r="K117" s="41">
        <f t="shared" si="8"/>
        <v>999</v>
      </c>
      <c r="L117" s="37" t="str">
        <f t="shared" si="11"/>
        <v/>
      </c>
      <c r="M117" s="38">
        <f>'1768'!Z117</f>
        <v>0</v>
      </c>
      <c r="N117" s="37">
        <f t="shared" si="6"/>
        <v>0</v>
      </c>
      <c r="O117" s="37">
        <f t="shared" si="7"/>
        <v>0</v>
      </c>
      <c r="P117" s="37">
        <f t="shared" si="9"/>
        <v>999</v>
      </c>
      <c r="Q117" s="40" t="str">
        <f>IF(P117&lt;=Lookup!$M$7,Lookup!$K$7,IF(P117&lt;=Lookup!$M$8,Lookup!$K$8,IF(P117&lt;=Lookup!$M$9,Lookup!$K$9,IF(P117&lt;=Lookup!$M$10,Lookup!$K$10,IF(P117&lt;=Lookup!$M$11,Lookup!$K$11,"")))))</f>
        <v/>
      </c>
      <c r="R117" s="40" t="str">
        <f>IF(P117&gt;Lookup!$M$11,IF(P117&lt;=Lookup!$M$12,Lookup!$K$12,IF(P117&lt;=Lookup!$M$13,Lookup!$K$13,IF(P117&lt;=Lookup!$M$14,Lookup!$K$14,IF(P117&lt;=Lookup!$M$15,Lookup!$K$15,IF(P117&lt;=Lookup!$M$16,Lookup!$K$16,""))))),"")</f>
        <v/>
      </c>
      <c r="S117" s="40" t="str">
        <f>IF(P117&gt;Lookup!$M$16,IF(P117&lt;=Lookup!$M$17,Lookup!$K$17,IF(P117&lt;=Lookup!$M$18,Lookup!$K$18,IF(P117&lt;=Lookup!$M$19,Lookup!$K$19,IF(P117&lt;=Lookup!$M$20,Lookup!$K$20,IF(P117&lt;=Lookup!$M$21,Lookup!$K$21,""))))),"")</f>
        <v/>
      </c>
      <c r="T117" s="40" t="str">
        <f>IF(P117&gt;Lookup!$M$21,IF(P117&lt;=Lookup!$M$22,Lookup!$K$22,IF(P117&lt;=Lookup!$M$23,Lookup!$K$23,IF(P117&lt;=Lookup!$M$24,Lookup!$K$24,IF(P117&lt;=Lookup!$M$25,Lookup!$K$25,IF(P117&lt;=Lookup!$M$26,Lookup!$K$26,""))))),"")</f>
        <v/>
      </c>
      <c r="U117" s="40" t="str">
        <f>IF(P117&gt;Lookup!$M$26,IF(P117&lt;=Lookup!$M$27,Lookup!$K$27,IF(P117&lt;=Lookup!$M$28,Lookup!$K$28,IF(P117&lt;=Lookup!$M$29,Lookup!$K$29,IF(P117&lt;=Lookup!$M$30,Lookup!$K$30,IF(P117&lt;=Lookup!$M$31,Lookup!$K$31,""))))),"")</f>
        <v/>
      </c>
      <c r="V117" s="40" t="str">
        <f>IF(P117&gt;Lookup!$M$31,IF(P117&lt;=Lookup!$M$32,Lookup!$K$32,IF(P117&lt;=Lookup!$M$33,Lookup!$K$33,IF(P117&lt;=Lookup!$M$34,Lookup!$K$34,IF(P117&lt;=Lookup!$M$35,Lookup!$K$35,IF(P117&lt;=Lookup!$M$36,Lookup!$K$36,""))))),"")</f>
        <v/>
      </c>
      <c r="W117" s="43" t="str">
        <f>IF(P117&gt;Lookup!$M$36,IF(P117&lt;=Lookup!$M$37,Lookup!$K$37,IF(P117&lt;=Lookup!$M$38,Lookup!$K$38,IF(P117&lt;Lookup!$M$39,Lookup!$K$39,IF(P117&lt;Lookup!$M$40,Lookup!$K$40,IF(P117&lt;Lookup!$M$41,Lookup!$K$41,IF(P117&lt;Lookup!$M$42,Lookup!$K$42,IF(P117&lt;Lookup!$M$43,Lookup!$K$43,IF(P117&lt;Lookup!$M$44,Lookup!$K$34,IF(B117=0,"",B117))))))))),"")</f>
        <v/>
      </c>
      <c r="X117" s="42" t="str">
        <f t="shared" si="10"/>
        <v/>
      </c>
    </row>
    <row r="118" spans="1:24" ht="14">
      <c r="A118" s="37">
        <v>108</v>
      </c>
      <c r="B118" s="38">
        <f>'1768'!J118</f>
        <v>0</v>
      </c>
      <c r="C118" s="39">
        <v>999</v>
      </c>
      <c r="D118" s="41" t="str">
        <f>IF(B118=0,"",IF(B118=Lookup!$K$7,Lookup!$L$7,IF(B118=Lookup!$K$8,Lookup!$L$8,IF(B118=Lookup!$K$9,Lookup!$L$9,IF(B118=Lookup!$K$10,Lookup!$L$10,IF(B118=Lookup!$K$11,Lookup!$L$11,999))))))</f>
        <v/>
      </c>
      <c r="E118" s="41" t="str">
        <f>IF(D118=999,IF(B118=Lookup!$K$12,Lookup!$L$12,IF(B118=Lookup!$K$13,Lookup!$L$13,IF(B118=Lookup!$K$14,Lookup!$L$14,IF(B118=Lookup!$K$15,Lookup!$L$15,IF(B118=Lookup!$K$16,Lookup!$L$16,999))))),"")</f>
        <v/>
      </c>
      <c r="F118" s="41" t="str">
        <f>IF(E118=999,IF(B118=Lookup!$K$17,Lookup!$L$17,IF(B118=Lookup!$K$18,Lookup!$L$18,IF(B118=Lookup!$K$19,Lookup!$L$19,IF(B118=Lookup!$K$20,Lookup!$L$20,IF(B118=Lookup!$K$21,Lookup!$L$21,999))))),"")</f>
        <v/>
      </c>
      <c r="G118" s="41" t="str">
        <f>IF(F118=999,IF(B118=Lookup!$K$22,Lookup!$L$22,IF(B118=Lookup!$K$23,Lookup!$L$23,IF(B118=Lookup!$K$24,Lookup!$L$24,IF(B118=Lookup!$K$25,Lookup!$L$25,IF(B118=Lookup!$K$26,Lookup!$L$26,999))))),"")</f>
        <v/>
      </c>
      <c r="H118" s="41" t="str">
        <f>IF(G118=999,IF(B118=Lookup!$K$27,Lookup!$L$27,IF(B118=Lookup!$K$28,Lookup!$L$28,IF(B118=Lookup!$K$29,Lookup!$L$29,IF(B118=Lookup!$K$30,Lookup!$L$30,IF(B118=Lookup!$K$31,Lookup!$L$31,999))))),"")</f>
        <v/>
      </c>
      <c r="I118" s="41" t="str">
        <f>IF(H118=999,IF(B118=Lookup!$K$32,Lookup!$L$32,IF(B118=Lookup!$K$33,Lookup!$L$33,IF(B118=Lookup!$K$34,Lookup!$L$34,IF(B118=Lookup!$K$35,Lookup!$L$35,IF(B118=Lookup!$K$36,Lookup!$L$36,999))))),"")</f>
        <v/>
      </c>
      <c r="J118" s="41" t="str">
        <f>IF(I118=999,IF(B118=Lookup!$K$37,Lookup!$L$37,IF(B118=Lookup!$K$38,Lookup!$L$38,IF(B118=Lookup!$K$39,Lookup!$L$7,""))),"")</f>
        <v/>
      </c>
      <c r="K118" s="41">
        <f t="shared" si="8"/>
        <v>999</v>
      </c>
      <c r="L118" s="37" t="str">
        <f t="shared" si="11"/>
        <v/>
      </c>
      <c r="M118" s="38">
        <f>'1768'!Z118</f>
        <v>0</v>
      </c>
      <c r="N118" s="37">
        <f t="shared" si="6"/>
        <v>0</v>
      </c>
      <c r="O118" s="37">
        <f t="shared" si="7"/>
        <v>0</v>
      </c>
      <c r="P118" s="37">
        <f t="shared" si="9"/>
        <v>999</v>
      </c>
      <c r="Q118" s="40" t="str">
        <f>IF(P118&lt;=Lookup!$M$7,Lookup!$K$7,IF(P118&lt;=Lookup!$M$8,Lookup!$K$8,IF(P118&lt;=Lookup!$M$9,Lookup!$K$9,IF(P118&lt;=Lookup!$M$10,Lookup!$K$10,IF(P118&lt;=Lookup!$M$11,Lookup!$K$11,"")))))</f>
        <v/>
      </c>
      <c r="R118" s="40" t="str">
        <f>IF(P118&gt;Lookup!$M$11,IF(P118&lt;=Lookup!$M$12,Lookup!$K$12,IF(P118&lt;=Lookup!$M$13,Lookup!$K$13,IF(P118&lt;=Lookup!$M$14,Lookup!$K$14,IF(P118&lt;=Lookup!$M$15,Lookup!$K$15,IF(P118&lt;=Lookup!$M$16,Lookup!$K$16,""))))),"")</f>
        <v/>
      </c>
      <c r="S118" s="40" t="str">
        <f>IF(P118&gt;Lookup!$M$16,IF(P118&lt;=Lookup!$M$17,Lookup!$K$17,IF(P118&lt;=Lookup!$M$18,Lookup!$K$18,IF(P118&lt;=Lookup!$M$19,Lookup!$K$19,IF(P118&lt;=Lookup!$M$20,Lookup!$K$20,IF(P118&lt;=Lookup!$M$21,Lookup!$K$21,""))))),"")</f>
        <v/>
      </c>
      <c r="T118" s="40" t="str">
        <f>IF(P118&gt;Lookup!$M$21,IF(P118&lt;=Lookup!$M$22,Lookup!$K$22,IF(P118&lt;=Lookup!$M$23,Lookup!$K$23,IF(P118&lt;=Lookup!$M$24,Lookup!$K$24,IF(P118&lt;=Lookup!$M$25,Lookup!$K$25,IF(P118&lt;=Lookup!$M$26,Lookup!$K$26,""))))),"")</f>
        <v/>
      </c>
      <c r="U118" s="40" t="str">
        <f>IF(P118&gt;Lookup!$M$26,IF(P118&lt;=Lookup!$M$27,Lookup!$K$27,IF(P118&lt;=Lookup!$M$28,Lookup!$K$28,IF(P118&lt;=Lookup!$M$29,Lookup!$K$29,IF(P118&lt;=Lookup!$M$30,Lookup!$K$30,IF(P118&lt;=Lookup!$M$31,Lookup!$K$31,""))))),"")</f>
        <v/>
      </c>
      <c r="V118" s="40" t="str">
        <f>IF(P118&gt;Lookup!$M$31,IF(P118&lt;=Lookup!$M$32,Lookup!$K$32,IF(P118&lt;=Lookup!$M$33,Lookup!$K$33,IF(P118&lt;=Lookup!$M$34,Lookup!$K$34,IF(P118&lt;=Lookup!$M$35,Lookup!$K$35,IF(P118&lt;=Lookup!$M$36,Lookup!$K$36,""))))),"")</f>
        <v/>
      </c>
      <c r="W118" s="43" t="str">
        <f>IF(P118&gt;Lookup!$M$36,IF(P118&lt;=Lookup!$M$37,Lookup!$K$37,IF(P118&lt;=Lookup!$M$38,Lookup!$K$38,IF(P118&lt;Lookup!$M$39,Lookup!$K$39,IF(P118&lt;Lookup!$M$40,Lookup!$K$40,IF(P118&lt;Lookup!$M$41,Lookup!$K$41,IF(P118&lt;Lookup!$M$42,Lookup!$K$42,IF(P118&lt;Lookup!$M$43,Lookup!$K$43,IF(P118&lt;Lookup!$M$44,Lookup!$K$34,IF(B118=0,"",B118))))))))),"")</f>
        <v/>
      </c>
      <c r="X118" s="42" t="str">
        <f t="shared" si="10"/>
        <v/>
      </c>
    </row>
    <row r="119" spans="1:24" ht="14">
      <c r="A119" s="37">
        <v>109</v>
      </c>
      <c r="B119" s="38">
        <f>'1768'!J119</f>
        <v>0</v>
      </c>
      <c r="C119" s="39">
        <v>999</v>
      </c>
      <c r="D119" s="41" t="str">
        <f>IF(B119=0,"",IF(B119=Lookup!$K$7,Lookup!$L$7,IF(B119=Lookup!$K$8,Lookup!$L$8,IF(B119=Lookup!$K$9,Lookup!$L$9,IF(B119=Lookup!$K$10,Lookup!$L$10,IF(B119=Lookup!$K$11,Lookup!$L$11,999))))))</f>
        <v/>
      </c>
      <c r="E119" s="41" t="str">
        <f>IF(D119=999,IF(B119=Lookup!$K$12,Lookup!$L$12,IF(B119=Lookup!$K$13,Lookup!$L$13,IF(B119=Lookup!$K$14,Lookup!$L$14,IF(B119=Lookup!$K$15,Lookup!$L$15,IF(B119=Lookup!$K$16,Lookup!$L$16,999))))),"")</f>
        <v/>
      </c>
      <c r="F119" s="41" t="str">
        <f>IF(E119=999,IF(B119=Lookup!$K$17,Lookup!$L$17,IF(B119=Lookup!$K$18,Lookup!$L$18,IF(B119=Lookup!$K$19,Lookup!$L$19,IF(B119=Lookup!$K$20,Lookup!$L$20,IF(B119=Lookup!$K$21,Lookup!$L$21,999))))),"")</f>
        <v/>
      </c>
      <c r="G119" s="41" t="str">
        <f>IF(F119=999,IF(B119=Lookup!$K$22,Lookup!$L$22,IF(B119=Lookup!$K$23,Lookup!$L$23,IF(B119=Lookup!$K$24,Lookup!$L$24,IF(B119=Lookup!$K$25,Lookup!$L$25,IF(B119=Lookup!$K$26,Lookup!$L$26,999))))),"")</f>
        <v/>
      </c>
      <c r="H119" s="41" t="str">
        <f>IF(G119=999,IF(B119=Lookup!$K$27,Lookup!$L$27,IF(B119=Lookup!$K$28,Lookup!$L$28,IF(B119=Lookup!$K$29,Lookup!$L$29,IF(B119=Lookup!$K$30,Lookup!$L$30,IF(B119=Lookup!$K$31,Lookup!$L$31,999))))),"")</f>
        <v/>
      </c>
      <c r="I119" s="41" t="str">
        <f>IF(H119=999,IF(B119=Lookup!$K$32,Lookup!$L$32,IF(B119=Lookup!$K$33,Lookup!$L$33,IF(B119=Lookup!$K$34,Lookup!$L$34,IF(B119=Lookup!$K$35,Lookup!$L$35,IF(B119=Lookup!$K$36,Lookup!$L$36,999))))),"")</f>
        <v/>
      </c>
      <c r="J119" s="41" t="str">
        <f>IF(I119=999,IF(B119=Lookup!$K$37,Lookup!$L$37,IF(B119=Lookup!$K$38,Lookup!$L$38,IF(B119=Lookup!$K$39,Lookup!$L$7,""))),"")</f>
        <v/>
      </c>
      <c r="K119" s="41">
        <f t="shared" si="8"/>
        <v>999</v>
      </c>
      <c r="L119" s="37" t="str">
        <f t="shared" si="11"/>
        <v/>
      </c>
      <c r="M119" s="38">
        <f>'1768'!Z119</f>
        <v>0</v>
      </c>
      <c r="N119" s="37">
        <f t="shared" si="6"/>
        <v>0</v>
      </c>
      <c r="O119" s="37">
        <f t="shared" si="7"/>
        <v>0</v>
      </c>
      <c r="P119" s="37">
        <f t="shared" si="9"/>
        <v>999</v>
      </c>
      <c r="Q119" s="40" t="str">
        <f>IF(P119&lt;=Lookup!$M$7,Lookup!$K$7,IF(P119&lt;=Lookup!$M$8,Lookup!$K$8,IF(P119&lt;=Lookup!$M$9,Lookup!$K$9,IF(P119&lt;=Lookup!$M$10,Lookup!$K$10,IF(P119&lt;=Lookup!$M$11,Lookup!$K$11,"")))))</f>
        <v/>
      </c>
      <c r="R119" s="40" t="str">
        <f>IF(P119&gt;Lookup!$M$11,IF(P119&lt;=Lookup!$M$12,Lookup!$K$12,IF(P119&lt;=Lookup!$M$13,Lookup!$K$13,IF(P119&lt;=Lookup!$M$14,Lookup!$K$14,IF(P119&lt;=Lookup!$M$15,Lookup!$K$15,IF(P119&lt;=Lookup!$M$16,Lookup!$K$16,""))))),"")</f>
        <v/>
      </c>
      <c r="S119" s="40" t="str">
        <f>IF(P119&gt;Lookup!$M$16,IF(P119&lt;=Lookup!$M$17,Lookup!$K$17,IF(P119&lt;=Lookup!$M$18,Lookup!$K$18,IF(P119&lt;=Lookup!$M$19,Lookup!$K$19,IF(P119&lt;=Lookup!$M$20,Lookup!$K$20,IF(P119&lt;=Lookup!$M$21,Lookup!$K$21,""))))),"")</f>
        <v/>
      </c>
      <c r="T119" s="40" t="str">
        <f>IF(P119&gt;Lookup!$M$21,IF(P119&lt;=Lookup!$M$22,Lookup!$K$22,IF(P119&lt;=Lookup!$M$23,Lookup!$K$23,IF(P119&lt;=Lookup!$M$24,Lookup!$K$24,IF(P119&lt;=Lookup!$M$25,Lookup!$K$25,IF(P119&lt;=Lookup!$M$26,Lookup!$K$26,""))))),"")</f>
        <v/>
      </c>
      <c r="U119" s="40" t="str">
        <f>IF(P119&gt;Lookup!$M$26,IF(P119&lt;=Lookup!$M$27,Lookup!$K$27,IF(P119&lt;=Lookup!$M$28,Lookup!$K$28,IF(P119&lt;=Lookup!$M$29,Lookup!$K$29,IF(P119&lt;=Lookup!$M$30,Lookup!$K$30,IF(P119&lt;=Lookup!$M$31,Lookup!$K$31,""))))),"")</f>
        <v/>
      </c>
      <c r="V119" s="40" t="str">
        <f>IF(P119&gt;Lookup!$M$31,IF(P119&lt;=Lookup!$M$32,Lookup!$K$32,IF(P119&lt;=Lookup!$M$33,Lookup!$K$33,IF(P119&lt;=Lookup!$M$34,Lookup!$K$34,IF(P119&lt;=Lookup!$M$35,Lookup!$K$35,IF(P119&lt;=Lookup!$M$36,Lookup!$K$36,""))))),"")</f>
        <v/>
      </c>
      <c r="W119" s="43" t="str">
        <f>IF(P119&gt;Lookup!$M$36,IF(P119&lt;=Lookup!$M$37,Lookup!$K$37,IF(P119&lt;=Lookup!$M$38,Lookup!$K$38,IF(P119&lt;Lookup!$M$39,Lookup!$K$39,IF(P119&lt;Lookup!$M$40,Lookup!$K$40,IF(P119&lt;Lookup!$M$41,Lookup!$K$41,IF(P119&lt;Lookup!$M$42,Lookup!$K$42,IF(P119&lt;Lookup!$M$43,Lookup!$K$43,IF(P119&lt;Lookup!$M$44,Lookup!$K$34,IF(B119=0,"",B119))))))))),"")</f>
        <v/>
      </c>
      <c r="X119" s="42" t="str">
        <f t="shared" si="10"/>
        <v/>
      </c>
    </row>
    <row r="120" spans="1:24" ht="14">
      <c r="A120" s="37">
        <v>110</v>
      </c>
      <c r="B120" s="38">
        <f>'1768'!J120</f>
        <v>0</v>
      </c>
      <c r="C120" s="39">
        <v>999</v>
      </c>
      <c r="D120" s="41" t="str">
        <f>IF(B120=0,"",IF(B120=Lookup!$K$7,Lookup!$L$7,IF(B120=Lookup!$K$8,Lookup!$L$8,IF(B120=Lookup!$K$9,Lookup!$L$9,IF(B120=Lookup!$K$10,Lookup!$L$10,IF(B120=Lookup!$K$11,Lookup!$L$11,999))))))</f>
        <v/>
      </c>
      <c r="E120" s="41" t="str">
        <f>IF(D120=999,IF(B120=Lookup!$K$12,Lookup!$L$12,IF(B120=Lookup!$K$13,Lookup!$L$13,IF(B120=Lookup!$K$14,Lookup!$L$14,IF(B120=Lookup!$K$15,Lookup!$L$15,IF(B120=Lookup!$K$16,Lookup!$L$16,999))))),"")</f>
        <v/>
      </c>
      <c r="F120" s="41" t="str">
        <f>IF(E120=999,IF(B120=Lookup!$K$17,Lookup!$L$17,IF(B120=Lookup!$K$18,Lookup!$L$18,IF(B120=Lookup!$K$19,Lookup!$L$19,IF(B120=Lookup!$K$20,Lookup!$L$20,IF(B120=Lookup!$K$21,Lookup!$L$21,999))))),"")</f>
        <v/>
      </c>
      <c r="G120" s="41" t="str">
        <f>IF(F120=999,IF(B120=Lookup!$K$22,Lookup!$L$22,IF(B120=Lookup!$K$23,Lookup!$L$23,IF(B120=Lookup!$K$24,Lookup!$L$24,IF(B120=Lookup!$K$25,Lookup!$L$25,IF(B120=Lookup!$K$26,Lookup!$L$26,999))))),"")</f>
        <v/>
      </c>
      <c r="H120" s="41" t="str">
        <f>IF(G120=999,IF(B120=Lookup!$K$27,Lookup!$L$27,IF(B120=Lookup!$K$28,Lookup!$L$28,IF(B120=Lookup!$K$29,Lookup!$L$29,IF(B120=Lookup!$K$30,Lookup!$L$30,IF(B120=Lookup!$K$31,Lookup!$L$31,999))))),"")</f>
        <v/>
      </c>
      <c r="I120" s="41" t="str">
        <f>IF(H120=999,IF(B120=Lookup!$K$32,Lookup!$L$32,IF(B120=Lookup!$K$33,Lookup!$L$33,IF(B120=Lookup!$K$34,Lookup!$L$34,IF(B120=Lookup!$K$35,Lookup!$L$35,IF(B120=Lookup!$K$36,Lookup!$L$36,999))))),"")</f>
        <v/>
      </c>
      <c r="J120" s="41" t="str">
        <f>IF(I120=999,IF(B120=Lookup!$K$37,Lookup!$L$37,IF(B120=Lookup!$K$38,Lookup!$L$38,IF(B120=Lookup!$K$39,Lookup!$L$7,""))),"")</f>
        <v/>
      </c>
      <c r="K120" s="41">
        <f t="shared" si="8"/>
        <v>999</v>
      </c>
      <c r="L120" s="37" t="str">
        <f t="shared" si="11"/>
        <v/>
      </c>
      <c r="M120" s="38">
        <f>'1768'!Z120</f>
        <v>0</v>
      </c>
      <c r="N120" s="37">
        <f t="shared" si="6"/>
        <v>0</v>
      </c>
      <c r="O120" s="37">
        <f t="shared" si="7"/>
        <v>0</v>
      </c>
      <c r="P120" s="37">
        <f t="shared" si="9"/>
        <v>999</v>
      </c>
      <c r="Q120" s="40" t="str">
        <f>IF(P120&lt;=Lookup!$M$7,Lookup!$K$7,IF(P120&lt;=Lookup!$M$8,Lookup!$K$8,IF(P120&lt;=Lookup!$M$9,Lookup!$K$9,IF(P120&lt;=Lookup!$M$10,Lookup!$K$10,IF(P120&lt;=Lookup!$M$11,Lookup!$K$11,"")))))</f>
        <v/>
      </c>
      <c r="R120" s="40" t="str">
        <f>IF(P120&gt;Lookup!$M$11,IF(P120&lt;=Lookup!$M$12,Lookup!$K$12,IF(P120&lt;=Lookup!$M$13,Lookup!$K$13,IF(P120&lt;=Lookup!$M$14,Lookup!$K$14,IF(P120&lt;=Lookup!$M$15,Lookup!$K$15,IF(P120&lt;=Lookup!$M$16,Lookup!$K$16,""))))),"")</f>
        <v/>
      </c>
      <c r="S120" s="40" t="str">
        <f>IF(P120&gt;Lookup!$M$16,IF(P120&lt;=Lookup!$M$17,Lookup!$K$17,IF(P120&lt;=Lookup!$M$18,Lookup!$K$18,IF(P120&lt;=Lookup!$M$19,Lookup!$K$19,IF(P120&lt;=Lookup!$M$20,Lookup!$K$20,IF(P120&lt;=Lookup!$M$21,Lookup!$K$21,""))))),"")</f>
        <v/>
      </c>
      <c r="T120" s="40" t="str">
        <f>IF(P120&gt;Lookup!$M$21,IF(P120&lt;=Lookup!$M$22,Lookup!$K$22,IF(P120&lt;=Lookup!$M$23,Lookup!$K$23,IF(P120&lt;=Lookup!$M$24,Lookup!$K$24,IF(P120&lt;=Lookup!$M$25,Lookup!$K$25,IF(P120&lt;=Lookup!$M$26,Lookup!$K$26,""))))),"")</f>
        <v/>
      </c>
      <c r="U120" s="40" t="str">
        <f>IF(P120&gt;Lookup!$M$26,IF(P120&lt;=Lookup!$M$27,Lookup!$K$27,IF(P120&lt;=Lookup!$M$28,Lookup!$K$28,IF(P120&lt;=Lookup!$M$29,Lookup!$K$29,IF(P120&lt;=Lookup!$M$30,Lookup!$K$30,IF(P120&lt;=Lookup!$M$31,Lookup!$K$31,""))))),"")</f>
        <v/>
      </c>
      <c r="V120" s="40" t="str">
        <f>IF(P120&gt;Lookup!$M$31,IF(P120&lt;=Lookup!$M$32,Lookup!$K$32,IF(P120&lt;=Lookup!$M$33,Lookup!$K$33,IF(P120&lt;=Lookup!$M$34,Lookup!$K$34,IF(P120&lt;=Lookup!$M$35,Lookup!$K$35,IF(P120&lt;=Lookup!$M$36,Lookup!$K$36,""))))),"")</f>
        <v/>
      </c>
      <c r="W120" s="43" t="str">
        <f>IF(P120&gt;Lookup!$M$36,IF(P120&lt;=Lookup!$M$37,Lookup!$K$37,IF(P120&lt;=Lookup!$M$38,Lookup!$K$38,IF(P120&lt;Lookup!$M$39,Lookup!$K$39,IF(P120&lt;Lookup!$M$40,Lookup!$K$40,IF(P120&lt;Lookup!$M$41,Lookup!$K$41,IF(P120&lt;Lookup!$M$42,Lookup!$K$42,IF(P120&lt;Lookup!$M$43,Lookup!$K$43,IF(P120&lt;Lookup!$M$44,Lookup!$K$34,IF(B120=0,"",B120))))))))),"")</f>
        <v/>
      </c>
      <c r="X120" s="42" t="str">
        <f t="shared" si="10"/>
        <v/>
      </c>
    </row>
    <row r="121" spans="1:24" ht="14">
      <c r="A121" s="37">
        <v>111</v>
      </c>
      <c r="B121" s="38">
        <f>'1768'!J121</f>
        <v>0</v>
      </c>
      <c r="C121" s="39">
        <v>999</v>
      </c>
      <c r="D121" s="41" t="str">
        <f>IF(B121=0,"",IF(B121=Lookup!$K$7,Lookup!$L$7,IF(B121=Lookup!$K$8,Lookup!$L$8,IF(B121=Lookup!$K$9,Lookup!$L$9,IF(B121=Lookup!$K$10,Lookup!$L$10,IF(B121=Lookup!$K$11,Lookup!$L$11,999))))))</f>
        <v/>
      </c>
      <c r="E121" s="41" t="str">
        <f>IF(D121=999,IF(B121=Lookup!$K$12,Lookup!$L$12,IF(B121=Lookup!$K$13,Lookup!$L$13,IF(B121=Lookup!$K$14,Lookup!$L$14,IF(B121=Lookup!$K$15,Lookup!$L$15,IF(B121=Lookup!$K$16,Lookup!$L$16,999))))),"")</f>
        <v/>
      </c>
      <c r="F121" s="41" t="str">
        <f>IF(E121=999,IF(B121=Lookup!$K$17,Lookup!$L$17,IF(B121=Lookup!$K$18,Lookup!$L$18,IF(B121=Lookup!$K$19,Lookup!$L$19,IF(B121=Lookup!$K$20,Lookup!$L$20,IF(B121=Lookup!$K$21,Lookup!$L$21,999))))),"")</f>
        <v/>
      </c>
      <c r="G121" s="41" t="str">
        <f>IF(F121=999,IF(B121=Lookup!$K$22,Lookup!$L$22,IF(B121=Lookup!$K$23,Lookup!$L$23,IF(B121=Lookup!$K$24,Lookup!$L$24,IF(B121=Lookup!$K$25,Lookup!$L$25,IF(B121=Lookup!$K$26,Lookup!$L$26,999))))),"")</f>
        <v/>
      </c>
      <c r="H121" s="41" t="str">
        <f>IF(G121=999,IF(B121=Lookup!$K$27,Lookup!$L$27,IF(B121=Lookup!$K$28,Lookup!$L$28,IF(B121=Lookup!$K$29,Lookup!$L$29,IF(B121=Lookup!$K$30,Lookup!$L$30,IF(B121=Lookup!$K$31,Lookup!$L$31,999))))),"")</f>
        <v/>
      </c>
      <c r="I121" s="41" t="str">
        <f>IF(H121=999,IF(B121=Lookup!$K$32,Lookup!$L$32,IF(B121=Lookup!$K$33,Lookup!$L$33,IF(B121=Lookup!$K$34,Lookup!$L$34,IF(B121=Lookup!$K$35,Lookup!$L$35,IF(B121=Lookup!$K$36,Lookup!$L$36,999))))),"")</f>
        <v/>
      </c>
      <c r="J121" s="41" t="str">
        <f>IF(I121=999,IF(B121=Lookup!$K$37,Lookup!$L$37,IF(B121=Lookup!$K$38,Lookup!$L$38,IF(B121=Lookup!$K$39,Lookup!$L$7,""))),"")</f>
        <v/>
      </c>
      <c r="K121" s="41">
        <f t="shared" si="8"/>
        <v>999</v>
      </c>
      <c r="L121" s="37" t="str">
        <f t="shared" si="11"/>
        <v/>
      </c>
      <c r="M121" s="38">
        <f>'1768'!Z121</f>
        <v>0</v>
      </c>
      <c r="N121" s="37">
        <f t="shared" si="6"/>
        <v>0</v>
      </c>
      <c r="O121" s="37">
        <f t="shared" si="7"/>
        <v>0</v>
      </c>
      <c r="P121" s="37">
        <f t="shared" si="9"/>
        <v>999</v>
      </c>
      <c r="Q121" s="40" t="str">
        <f>IF(P121&lt;=Lookup!$M$7,Lookup!$K$7,IF(P121&lt;=Lookup!$M$8,Lookup!$K$8,IF(P121&lt;=Lookup!$M$9,Lookup!$K$9,IF(P121&lt;=Lookup!$M$10,Lookup!$K$10,IF(P121&lt;=Lookup!$M$11,Lookup!$K$11,"")))))</f>
        <v/>
      </c>
      <c r="R121" s="40" t="str">
        <f>IF(P121&gt;Lookup!$M$11,IF(P121&lt;=Lookup!$M$12,Lookup!$K$12,IF(P121&lt;=Lookup!$M$13,Lookup!$K$13,IF(P121&lt;=Lookup!$M$14,Lookup!$K$14,IF(P121&lt;=Lookup!$M$15,Lookup!$K$15,IF(P121&lt;=Lookup!$M$16,Lookup!$K$16,""))))),"")</f>
        <v/>
      </c>
      <c r="S121" s="40" t="str">
        <f>IF(P121&gt;Lookup!$M$16,IF(P121&lt;=Lookup!$M$17,Lookup!$K$17,IF(P121&lt;=Lookup!$M$18,Lookup!$K$18,IF(P121&lt;=Lookup!$M$19,Lookup!$K$19,IF(P121&lt;=Lookup!$M$20,Lookup!$K$20,IF(P121&lt;=Lookup!$M$21,Lookup!$K$21,""))))),"")</f>
        <v/>
      </c>
      <c r="T121" s="40" t="str">
        <f>IF(P121&gt;Lookup!$M$21,IF(P121&lt;=Lookup!$M$22,Lookup!$K$22,IF(P121&lt;=Lookup!$M$23,Lookup!$K$23,IF(P121&lt;=Lookup!$M$24,Lookup!$K$24,IF(P121&lt;=Lookup!$M$25,Lookup!$K$25,IF(P121&lt;=Lookup!$M$26,Lookup!$K$26,""))))),"")</f>
        <v/>
      </c>
      <c r="U121" s="40" t="str">
        <f>IF(P121&gt;Lookup!$M$26,IF(P121&lt;=Lookup!$M$27,Lookup!$K$27,IF(P121&lt;=Lookup!$M$28,Lookup!$K$28,IF(P121&lt;=Lookup!$M$29,Lookup!$K$29,IF(P121&lt;=Lookup!$M$30,Lookup!$K$30,IF(P121&lt;=Lookup!$M$31,Lookup!$K$31,""))))),"")</f>
        <v/>
      </c>
      <c r="V121" s="40" t="str">
        <f>IF(P121&gt;Lookup!$M$31,IF(P121&lt;=Lookup!$M$32,Lookup!$K$32,IF(P121&lt;=Lookup!$M$33,Lookup!$K$33,IF(P121&lt;=Lookup!$M$34,Lookup!$K$34,IF(P121&lt;=Lookup!$M$35,Lookup!$K$35,IF(P121&lt;=Lookup!$M$36,Lookup!$K$36,""))))),"")</f>
        <v/>
      </c>
      <c r="W121" s="43" t="str">
        <f>IF(P121&gt;Lookup!$M$36,IF(P121&lt;=Lookup!$M$37,Lookup!$K$37,IF(P121&lt;=Lookup!$M$38,Lookup!$K$38,IF(P121&lt;Lookup!$M$39,Lookup!$K$39,IF(P121&lt;Lookup!$M$40,Lookup!$K$40,IF(P121&lt;Lookup!$M$41,Lookup!$K$41,IF(P121&lt;Lookup!$M$42,Lookup!$K$42,IF(P121&lt;Lookup!$M$43,Lookup!$K$43,IF(P121&lt;Lookup!$M$44,Lookup!$K$34,IF(B121=0,"",B121))))))))),"")</f>
        <v/>
      </c>
      <c r="X121" s="42" t="str">
        <f t="shared" si="10"/>
        <v/>
      </c>
    </row>
    <row r="122" spans="1:24" ht="14">
      <c r="A122" s="37">
        <v>112</v>
      </c>
      <c r="B122" s="38">
        <f>'1768'!J122</f>
        <v>0</v>
      </c>
      <c r="C122" s="39">
        <v>999</v>
      </c>
      <c r="D122" s="41" t="str">
        <f>IF(B122=0,"",IF(B122=Lookup!$K$7,Lookup!$L$7,IF(B122=Lookup!$K$8,Lookup!$L$8,IF(B122=Lookup!$K$9,Lookup!$L$9,IF(B122=Lookup!$K$10,Lookup!$L$10,IF(B122=Lookup!$K$11,Lookup!$L$11,999))))))</f>
        <v/>
      </c>
      <c r="E122" s="41" t="str">
        <f>IF(D122=999,IF(B122=Lookup!$K$12,Lookup!$L$12,IF(B122=Lookup!$K$13,Lookup!$L$13,IF(B122=Lookup!$K$14,Lookup!$L$14,IF(B122=Lookup!$K$15,Lookup!$L$15,IF(B122=Lookup!$K$16,Lookup!$L$16,999))))),"")</f>
        <v/>
      </c>
      <c r="F122" s="41" t="str">
        <f>IF(E122=999,IF(B122=Lookup!$K$17,Lookup!$L$17,IF(B122=Lookup!$K$18,Lookup!$L$18,IF(B122=Lookup!$K$19,Lookup!$L$19,IF(B122=Lookup!$K$20,Lookup!$L$20,IF(B122=Lookup!$K$21,Lookup!$L$21,999))))),"")</f>
        <v/>
      </c>
      <c r="G122" s="41" t="str">
        <f>IF(F122=999,IF(B122=Lookup!$K$22,Lookup!$L$22,IF(B122=Lookup!$K$23,Lookup!$L$23,IF(B122=Lookup!$K$24,Lookup!$L$24,IF(B122=Lookup!$K$25,Lookup!$L$25,IF(B122=Lookup!$K$26,Lookup!$L$26,999))))),"")</f>
        <v/>
      </c>
      <c r="H122" s="41" t="str">
        <f>IF(G122=999,IF(B122=Lookup!$K$27,Lookup!$L$27,IF(B122=Lookup!$K$28,Lookup!$L$28,IF(B122=Lookup!$K$29,Lookup!$L$29,IF(B122=Lookup!$K$30,Lookup!$L$30,IF(B122=Lookup!$K$31,Lookup!$L$31,999))))),"")</f>
        <v/>
      </c>
      <c r="I122" s="41" t="str">
        <f>IF(H122=999,IF(B122=Lookup!$K$32,Lookup!$L$32,IF(B122=Lookup!$K$33,Lookup!$L$33,IF(B122=Lookup!$K$34,Lookup!$L$34,IF(B122=Lookup!$K$35,Lookup!$L$35,IF(B122=Lookup!$K$36,Lookup!$L$36,999))))),"")</f>
        <v/>
      </c>
      <c r="J122" s="41" t="str">
        <f>IF(I122=999,IF(B122=Lookup!$K$37,Lookup!$L$37,IF(B122=Lookup!$K$38,Lookup!$L$38,IF(B122=Lookup!$K$39,Lookup!$L$7,""))),"")</f>
        <v/>
      </c>
      <c r="K122" s="41">
        <f t="shared" si="8"/>
        <v>999</v>
      </c>
      <c r="L122" s="37" t="str">
        <f t="shared" si="11"/>
        <v/>
      </c>
      <c r="M122" s="38">
        <f>'1768'!Z122</f>
        <v>0</v>
      </c>
      <c r="N122" s="37">
        <f t="shared" si="6"/>
        <v>0</v>
      </c>
      <c r="O122" s="37">
        <f t="shared" si="7"/>
        <v>0</v>
      </c>
      <c r="P122" s="37">
        <f t="shared" si="9"/>
        <v>999</v>
      </c>
      <c r="Q122" s="40" t="str">
        <f>IF(P122&lt;=Lookup!$M$7,Lookup!$K$7,IF(P122&lt;=Lookup!$M$8,Lookup!$K$8,IF(P122&lt;=Lookup!$M$9,Lookup!$K$9,IF(P122&lt;=Lookup!$M$10,Lookup!$K$10,IF(P122&lt;=Lookup!$M$11,Lookup!$K$11,"")))))</f>
        <v/>
      </c>
      <c r="R122" s="40" t="str">
        <f>IF(P122&gt;Lookup!$M$11,IF(P122&lt;=Lookup!$M$12,Lookup!$K$12,IF(P122&lt;=Lookup!$M$13,Lookup!$K$13,IF(P122&lt;=Lookup!$M$14,Lookup!$K$14,IF(P122&lt;=Lookup!$M$15,Lookup!$K$15,IF(P122&lt;=Lookup!$M$16,Lookup!$K$16,""))))),"")</f>
        <v/>
      </c>
      <c r="S122" s="40" t="str">
        <f>IF(P122&gt;Lookup!$M$16,IF(P122&lt;=Lookup!$M$17,Lookup!$K$17,IF(P122&lt;=Lookup!$M$18,Lookup!$K$18,IF(P122&lt;=Lookup!$M$19,Lookup!$K$19,IF(P122&lt;=Lookup!$M$20,Lookup!$K$20,IF(P122&lt;=Lookup!$M$21,Lookup!$K$21,""))))),"")</f>
        <v/>
      </c>
      <c r="T122" s="40" t="str">
        <f>IF(P122&gt;Lookup!$M$21,IF(P122&lt;=Lookup!$M$22,Lookup!$K$22,IF(P122&lt;=Lookup!$M$23,Lookup!$K$23,IF(P122&lt;=Lookup!$M$24,Lookup!$K$24,IF(P122&lt;=Lookup!$M$25,Lookup!$K$25,IF(P122&lt;=Lookup!$M$26,Lookup!$K$26,""))))),"")</f>
        <v/>
      </c>
      <c r="U122" s="40" t="str">
        <f>IF(P122&gt;Lookup!$M$26,IF(P122&lt;=Lookup!$M$27,Lookup!$K$27,IF(P122&lt;=Lookup!$M$28,Lookup!$K$28,IF(P122&lt;=Lookup!$M$29,Lookup!$K$29,IF(P122&lt;=Lookup!$M$30,Lookup!$K$30,IF(P122&lt;=Lookup!$M$31,Lookup!$K$31,""))))),"")</f>
        <v/>
      </c>
      <c r="V122" s="40" t="str">
        <f>IF(P122&gt;Lookup!$M$31,IF(P122&lt;=Lookup!$M$32,Lookup!$K$32,IF(P122&lt;=Lookup!$M$33,Lookup!$K$33,IF(P122&lt;=Lookup!$M$34,Lookup!$K$34,IF(P122&lt;=Lookup!$M$35,Lookup!$K$35,IF(P122&lt;=Lookup!$M$36,Lookup!$K$36,""))))),"")</f>
        <v/>
      </c>
      <c r="W122" s="43" t="str">
        <f>IF(P122&gt;Lookup!$M$36,IF(P122&lt;=Lookup!$M$37,Lookup!$K$37,IF(P122&lt;=Lookup!$M$38,Lookup!$K$38,IF(P122&lt;Lookup!$M$39,Lookup!$K$39,IF(P122&lt;Lookup!$M$40,Lookup!$K$40,IF(P122&lt;Lookup!$M$41,Lookup!$K$41,IF(P122&lt;Lookup!$M$42,Lookup!$K$42,IF(P122&lt;Lookup!$M$43,Lookup!$K$43,IF(P122&lt;Lookup!$M$44,Lookup!$K$34,IF(B122=0,"",B122))))))))),"")</f>
        <v/>
      </c>
      <c r="X122" s="42" t="str">
        <f t="shared" si="10"/>
        <v/>
      </c>
    </row>
    <row r="123" spans="1:24" ht="14">
      <c r="A123" s="37">
        <v>113</v>
      </c>
      <c r="B123" s="38">
        <f>'1768'!J123</f>
        <v>0</v>
      </c>
      <c r="C123" s="39">
        <v>999</v>
      </c>
      <c r="D123" s="41" t="str">
        <f>IF(B123=0,"",IF(B123=Lookup!$K$7,Lookup!$L$7,IF(B123=Lookup!$K$8,Lookup!$L$8,IF(B123=Lookup!$K$9,Lookup!$L$9,IF(B123=Lookup!$K$10,Lookup!$L$10,IF(B123=Lookup!$K$11,Lookup!$L$11,999))))))</f>
        <v/>
      </c>
      <c r="E123" s="41" t="str">
        <f>IF(D123=999,IF(B123=Lookup!$K$12,Lookup!$L$12,IF(B123=Lookup!$K$13,Lookup!$L$13,IF(B123=Lookup!$K$14,Lookup!$L$14,IF(B123=Lookup!$K$15,Lookup!$L$15,IF(B123=Lookup!$K$16,Lookup!$L$16,999))))),"")</f>
        <v/>
      </c>
      <c r="F123" s="41" t="str">
        <f>IF(E123=999,IF(B123=Lookup!$K$17,Lookup!$L$17,IF(B123=Lookup!$K$18,Lookup!$L$18,IF(B123=Lookup!$K$19,Lookup!$L$19,IF(B123=Lookup!$K$20,Lookup!$L$20,IF(B123=Lookup!$K$21,Lookup!$L$21,999))))),"")</f>
        <v/>
      </c>
      <c r="G123" s="41" t="str">
        <f>IF(F123=999,IF(B123=Lookup!$K$22,Lookup!$L$22,IF(B123=Lookup!$K$23,Lookup!$L$23,IF(B123=Lookup!$K$24,Lookup!$L$24,IF(B123=Lookup!$K$25,Lookup!$L$25,IF(B123=Lookup!$K$26,Lookup!$L$26,999))))),"")</f>
        <v/>
      </c>
      <c r="H123" s="41" t="str">
        <f>IF(G123=999,IF(B123=Lookup!$K$27,Lookup!$L$27,IF(B123=Lookup!$K$28,Lookup!$L$28,IF(B123=Lookup!$K$29,Lookup!$L$29,IF(B123=Lookup!$K$30,Lookup!$L$30,IF(B123=Lookup!$K$31,Lookup!$L$31,999))))),"")</f>
        <v/>
      </c>
      <c r="I123" s="41" t="str">
        <f>IF(H123=999,IF(B123=Lookup!$K$32,Lookup!$L$32,IF(B123=Lookup!$K$33,Lookup!$L$33,IF(B123=Lookup!$K$34,Lookup!$L$34,IF(B123=Lookup!$K$35,Lookup!$L$35,IF(B123=Lookup!$K$36,Lookup!$L$36,999))))),"")</f>
        <v/>
      </c>
      <c r="J123" s="41" t="str">
        <f>IF(I123=999,IF(B123=Lookup!$K$37,Lookup!$L$37,IF(B123=Lookup!$K$38,Lookup!$L$38,IF(B123=Lookup!$K$39,Lookup!$L$7,""))),"")</f>
        <v/>
      </c>
      <c r="K123" s="41">
        <f t="shared" si="8"/>
        <v>999</v>
      </c>
      <c r="L123" s="37" t="str">
        <f t="shared" si="11"/>
        <v/>
      </c>
      <c r="M123" s="38">
        <f>'1768'!Z123</f>
        <v>0</v>
      </c>
      <c r="N123" s="37">
        <f t="shared" si="6"/>
        <v>0</v>
      </c>
      <c r="O123" s="37">
        <f t="shared" si="7"/>
        <v>0</v>
      </c>
      <c r="P123" s="37">
        <f t="shared" si="9"/>
        <v>999</v>
      </c>
      <c r="Q123" s="40" t="str">
        <f>IF(P123&lt;=Lookup!$M$7,Lookup!$K$7,IF(P123&lt;=Lookup!$M$8,Lookup!$K$8,IF(P123&lt;=Lookup!$M$9,Lookup!$K$9,IF(P123&lt;=Lookup!$M$10,Lookup!$K$10,IF(P123&lt;=Lookup!$M$11,Lookup!$K$11,"")))))</f>
        <v/>
      </c>
      <c r="R123" s="40" t="str">
        <f>IF(P123&gt;Lookup!$M$11,IF(P123&lt;=Lookup!$M$12,Lookup!$K$12,IF(P123&lt;=Lookup!$M$13,Lookup!$K$13,IF(P123&lt;=Lookup!$M$14,Lookup!$K$14,IF(P123&lt;=Lookup!$M$15,Lookup!$K$15,IF(P123&lt;=Lookup!$M$16,Lookup!$K$16,""))))),"")</f>
        <v/>
      </c>
      <c r="S123" s="40" t="str">
        <f>IF(P123&gt;Lookup!$M$16,IF(P123&lt;=Lookup!$M$17,Lookup!$K$17,IF(P123&lt;=Lookup!$M$18,Lookup!$K$18,IF(P123&lt;=Lookup!$M$19,Lookup!$K$19,IF(P123&lt;=Lookup!$M$20,Lookup!$K$20,IF(P123&lt;=Lookup!$M$21,Lookup!$K$21,""))))),"")</f>
        <v/>
      </c>
      <c r="T123" s="40" t="str">
        <f>IF(P123&gt;Lookup!$M$21,IF(P123&lt;=Lookup!$M$22,Lookup!$K$22,IF(P123&lt;=Lookup!$M$23,Lookup!$K$23,IF(P123&lt;=Lookup!$M$24,Lookup!$K$24,IF(P123&lt;=Lookup!$M$25,Lookup!$K$25,IF(P123&lt;=Lookup!$M$26,Lookup!$K$26,""))))),"")</f>
        <v/>
      </c>
      <c r="U123" s="40" t="str">
        <f>IF(P123&gt;Lookup!$M$26,IF(P123&lt;=Lookup!$M$27,Lookup!$K$27,IF(P123&lt;=Lookup!$M$28,Lookup!$K$28,IF(P123&lt;=Lookup!$M$29,Lookup!$K$29,IF(P123&lt;=Lookup!$M$30,Lookup!$K$30,IF(P123&lt;=Lookup!$M$31,Lookup!$K$31,""))))),"")</f>
        <v/>
      </c>
      <c r="V123" s="40" t="str">
        <f>IF(P123&gt;Lookup!$M$31,IF(P123&lt;=Lookup!$M$32,Lookup!$K$32,IF(P123&lt;=Lookup!$M$33,Lookup!$K$33,IF(P123&lt;=Lookup!$M$34,Lookup!$K$34,IF(P123&lt;=Lookup!$M$35,Lookup!$K$35,IF(P123&lt;=Lookup!$M$36,Lookup!$K$36,""))))),"")</f>
        <v/>
      </c>
      <c r="W123" s="43" t="str">
        <f>IF(P123&gt;Lookup!$M$36,IF(P123&lt;=Lookup!$M$37,Lookup!$K$37,IF(P123&lt;=Lookup!$M$38,Lookup!$K$38,IF(P123&lt;Lookup!$M$39,Lookup!$K$39,IF(P123&lt;Lookup!$M$40,Lookup!$K$40,IF(P123&lt;Lookup!$M$41,Lookup!$K$41,IF(P123&lt;Lookup!$M$42,Lookup!$K$42,IF(P123&lt;Lookup!$M$43,Lookup!$K$43,IF(P123&lt;Lookup!$M$44,Lookup!$K$34,IF(B123=0,"",B123))))))))),"")</f>
        <v/>
      </c>
      <c r="X123" s="42" t="str">
        <f t="shared" si="10"/>
        <v/>
      </c>
    </row>
    <row r="124" spans="1:24" ht="14">
      <c r="A124" s="37">
        <v>114</v>
      </c>
      <c r="B124" s="38">
        <f>'1768'!J124</f>
        <v>0</v>
      </c>
      <c r="C124" s="39">
        <v>999</v>
      </c>
      <c r="D124" s="41" t="str">
        <f>IF(B124=0,"",IF(B124=Lookup!$K$7,Lookup!$L$7,IF(B124=Lookup!$K$8,Lookup!$L$8,IF(B124=Lookup!$K$9,Lookup!$L$9,IF(B124=Lookup!$K$10,Lookup!$L$10,IF(B124=Lookup!$K$11,Lookup!$L$11,999))))))</f>
        <v/>
      </c>
      <c r="E124" s="41" t="str">
        <f>IF(D124=999,IF(B124=Lookup!$K$12,Lookup!$L$12,IF(B124=Lookup!$K$13,Lookup!$L$13,IF(B124=Lookup!$K$14,Lookup!$L$14,IF(B124=Lookup!$K$15,Lookup!$L$15,IF(B124=Lookup!$K$16,Lookup!$L$16,999))))),"")</f>
        <v/>
      </c>
      <c r="F124" s="41" t="str">
        <f>IF(E124=999,IF(B124=Lookup!$K$17,Lookup!$L$17,IF(B124=Lookup!$K$18,Lookup!$L$18,IF(B124=Lookup!$K$19,Lookup!$L$19,IF(B124=Lookup!$K$20,Lookup!$L$20,IF(B124=Lookup!$K$21,Lookup!$L$21,999))))),"")</f>
        <v/>
      </c>
      <c r="G124" s="41" t="str">
        <f>IF(F124=999,IF(B124=Lookup!$K$22,Lookup!$L$22,IF(B124=Lookup!$K$23,Lookup!$L$23,IF(B124=Lookup!$K$24,Lookup!$L$24,IF(B124=Lookup!$K$25,Lookup!$L$25,IF(B124=Lookup!$K$26,Lookup!$L$26,999))))),"")</f>
        <v/>
      </c>
      <c r="H124" s="41" t="str">
        <f>IF(G124=999,IF(B124=Lookup!$K$27,Lookup!$L$27,IF(B124=Lookup!$K$28,Lookup!$L$28,IF(B124=Lookup!$K$29,Lookup!$L$29,IF(B124=Lookup!$K$30,Lookup!$L$30,IF(B124=Lookup!$K$31,Lookup!$L$31,999))))),"")</f>
        <v/>
      </c>
      <c r="I124" s="41" t="str">
        <f>IF(H124=999,IF(B124=Lookup!$K$32,Lookup!$L$32,IF(B124=Lookup!$K$33,Lookup!$L$33,IF(B124=Lookup!$K$34,Lookup!$L$34,IF(B124=Lookup!$K$35,Lookup!$L$35,IF(B124=Lookup!$K$36,Lookup!$L$36,999))))),"")</f>
        <v/>
      </c>
      <c r="J124" s="41" t="str">
        <f>IF(I124=999,IF(B124=Lookup!$K$37,Lookup!$L$37,IF(B124=Lookup!$K$38,Lookup!$L$38,IF(B124=Lookup!$K$39,Lookup!$L$7,""))),"")</f>
        <v/>
      </c>
      <c r="K124" s="41">
        <f t="shared" si="8"/>
        <v>999</v>
      </c>
      <c r="L124" s="37" t="str">
        <f t="shared" si="11"/>
        <v/>
      </c>
      <c r="M124" s="38">
        <f>'1768'!Z124</f>
        <v>0</v>
      </c>
      <c r="N124" s="37">
        <f t="shared" si="6"/>
        <v>0</v>
      </c>
      <c r="O124" s="37">
        <f t="shared" si="7"/>
        <v>0</v>
      </c>
      <c r="P124" s="37">
        <f t="shared" si="9"/>
        <v>999</v>
      </c>
      <c r="Q124" s="40" t="str">
        <f>IF(P124&lt;=Lookup!$M$7,Lookup!$K$7,IF(P124&lt;=Lookup!$M$8,Lookup!$K$8,IF(P124&lt;=Lookup!$M$9,Lookup!$K$9,IF(P124&lt;=Lookup!$M$10,Lookup!$K$10,IF(P124&lt;=Lookup!$M$11,Lookup!$K$11,"")))))</f>
        <v/>
      </c>
      <c r="R124" s="40" t="str">
        <f>IF(P124&gt;Lookup!$M$11,IF(P124&lt;=Lookup!$M$12,Lookup!$K$12,IF(P124&lt;=Lookup!$M$13,Lookup!$K$13,IF(P124&lt;=Lookup!$M$14,Lookup!$K$14,IF(P124&lt;=Lookup!$M$15,Lookup!$K$15,IF(P124&lt;=Lookup!$M$16,Lookup!$K$16,""))))),"")</f>
        <v/>
      </c>
      <c r="S124" s="40" t="str">
        <f>IF(P124&gt;Lookup!$M$16,IF(P124&lt;=Lookup!$M$17,Lookup!$K$17,IF(P124&lt;=Lookup!$M$18,Lookup!$K$18,IF(P124&lt;=Lookup!$M$19,Lookup!$K$19,IF(P124&lt;=Lookup!$M$20,Lookup!$K$20,IF(P124&lt;=Lookup!$M$21,Lookup!$K$21,""))))),"")</f>
        <v/>
      </c>
      <c r="T124" s="40" t="str">
        <f>IF(P124&gt;Lookup!$M$21,IF(P124&lt;=Lookup!$M$22,Lookup!$K$22,IF(P124&lt;=Lookup!$M$23,Lookup!$K$23,IF(P124&lt;=Lookup!$M$24,Lookup!$K$24,IF(P124&lt;=Lookup!$M$25,Lookup!$K$25,IF(P124&lt;=Lookup!$M$26,Lookup!$K$26,""))))),"")</f>
        <v/>
      </c>
      <c r="U124" s="40" t="str">
        <f>IF(P124&gt;Lookup!$M$26,IF(P124&lt;=Lookup!$M$27,Lookup!$K$27,IF(P124&lt;=Lookup!$M$28,Lookup!$K$28,IF(P124&lt;=Lookup!$M$29,Lookup!$K$29,IF(P124&lt;=Lookup!$M$30,Lookup!$K$30,IF(P124&lt;=Lookup!$M$31,Lookup!$K$31,""))))),"")</f>
        <v/>
      </c>
      <c r="V124" s="40" t="str">
        <f>IF(P124&gt;Lookup!$M$31,IF(P124&lt;=Lookup!$M$32,Lookup!$K$32,IF(P124&lt;=Lookup!$M$33,Lookup!$K$33,IF(P124&lt;=Lookup!$M$34,Lookup!$K$34,IF(P124&lt;=Lookup!$M$35,Lookup!$K$35,IF(P124&lt;=Lookup!$M$36,Lookup!$K$36,""))))),"")</f>
        <v/>
      </c>
      <c r="W124" s="43" t="str">
        <f>IF(P124&gt;Lookup!$M$36,IF(P124&lt;=Lookup!$M$37,Lookup!$K$37,IF(P124&lt;=Lookup!$M$38,Lookup!$K$38,IF(P124&lt;Lookup!$M$39,Lookup!$K$39,IF(P124&lt;Lookup!$M$40,Lookup!$K$40,IF(P124&lt;Lookup!$M$41,Lookup!$K$41,IF(P124&lt;Lookup!$M$42,Lookup!$K$42,IF(P124&lt;Lookup!$M$43,Lookup!$K$43,IF(P124&lt;Lookup!$M$44,Lookup!$K$34,IF(B124=0,"",B124))))))))),"")</f>
        <v/>
      </c>
      <c r="X124" s="42" t="str">
        <f t="shared" si="10"/>
        <v/>
      </c>
    </row>
    <row r="125" spans="1:24" ht="14">
      <c r="A125" s="37">
        <v>115</v>
      </c>
      <c r="B125" s="38">
        <f>'1768'!J125</f>
        <v>0</v>
      </c>
      <c r="C125" s="39">
        <v>999</v>
      </c>
      <c r="D125" s="41" t="str">
        <f>IF(B125=0,"",IF(B125=Lookup!$K$7,Lookup!$L$7,IF(B125=Lookup!$K$8,Lookup!$L$8,IF(B125=Lookup!$K$9,Lookup!$L$9,IF(B125=Lookup!$K$10,Lookup!$L$10,IF(B125=Lookup!$K$11,Lookup!$L$11,999))))))</f>
        <v/>
      </c>
      <c r="E125" s="41" t="str">
        <f>IF(D125=999,IF(B125=Lookup!$K$12,Lookup!$L$12,IF(B125=Lookup!$K$13,Lookup!$L$13,IF(B125=Lookup!$K$14,Lookup!$L$14,IF(B125=Lookup!$K$15,Lookup!$L$15,IF(B125=Lookup!$K$16,Lookup!$L$16,999))))),"")</f>
        <v/>
      </c>
      <c r="F125" s="41" t="str">
        <f>IF(E125=999,IF(B125=Lookup!$K$17,Lookup!$L$17,IF(B125=Lookup!$K$18,Lookup!$L$18,IF(B125=Lookup!$K$19,Lookup!$L$19,IF(B125=Lookup!$K$20,Lookup!$L$20,IF(B125=Lookup!$K$21,Lookup!$L$21,999))))),"")</f>
        <v/>
      </c>
      <c r="G125" s="41" t="str">
        <f>IF(F125=999,IF(B125=Lookup!$K$22,Lookup!$L$22,IF(B125=Lookup!$K$23,Lookup!$L$23,IF(B125=Lookup!$K$24,Lookup!$L$24,IF(B125=Lookup!$K$25,Lookup!$L$25,IF(B125=Lookup!$K$26,Lookup!$L$26,999))))),"")</f>
        <v/>
      </c>
      <c r="H125" s="41" t="str">
        <f>IF(G125=999,IF(B125=Lookup!$K$27,Lookup!$L$27,IF(B125=Lookup!$K$28,Lookup!$L$28,IF(B125=Lookup!$K$29,Lookup!$L$29,IF(B125=Lookup!$K$30,Lookup!$L$30,IF(B125=Lookup!$K$31,Lookup!$L$31,999))))),"")</f>
        <v/>
      </c>
      <c r="I125" s="41" t="str">
        <f>IF(H125=999,IF(B125=Lookup!$K$32,Lookup!$L$32,IF(B125=Lookup!$K$33,Lookup!$L$33,IF(B125=Lookup!$K$34,Lookup!$L$34,IF(B125=Lookup!$K$35,Lookup!$L$35,IF(B125=Lookup!$K$36,Lookup!$L$36,999))))),"")</f>
        <v/>
      </c>
      <c r="J125" s="41" t="str">
        <f>IF(I125=999,IF(B125=Lookup!$K$37,Lookup!$L$37,IF(B125=Lookup!$K$38,Lookup!$L$38,IF(B125=Lookup!$K$39,Lookup!$L$7,""))),"")</f>
        <v/>
      </c>
      <c r="K125" s="41">
        <f t="shared" si="8"/>
        <v>999</v>
      </c>
      <c r="L125" s="37" t="str">
        <f t="shared" si="11"/>
        <v/>
      </c>
      <c r="M125" s="38">
        <f>'1768'!Z125</f>
        <v>0</v>
      </c>
      <c r="N125" s="37">
        <f t="shared" si="6"/>
        <v>0</v>
      </c>
      <c r="O125" s="37">
        <f t="shared" si="7"/>
        <v>0</v>
      </c>
      <c r="P125" s="37">
        <f t="shared" si="9"/>
        <v>999</v>
      </c>
      <c r="Q125" s="40" t="str">
        <f>IF(P125&lt;=Lookup!$M$7,Lookup!$K$7,IF(P125&lt;=Lookup!$M$8,Lookup!$K$8,IF(P125&lt;=Lookup!$M$9,Lookup!$K$9,IF(P125&lt;=Lookup!$M$10,Lookup!$K$10,IF(P125&lt;=Lookup!$M$11,Lookup!$K$11,"")))))</f>
        <v/>
      </c>
      <c r="R125" s="40" t="str">
        <f>IF(P125&gt;Lookup!$M$11,IF(P125&lt;=Lookup!$M$12,Lookup!$K$12,IF(P125&lt;=Lookup!$M$13,Lookup!$K$13,IF(P125&lt;=Lookup!$M$14,Lookup!$K$14,IF(P125&lt;=Lookup!$M$15,Lookup!$K$15,IF(P125&lt;=Lookup!$M$16,Lookup!$K$16,""))))),"")</f>
        <v/>
      </c>
      <c r="S125" s="40" t="str">
        <f>IF(P125&gt;Lookup!$M$16,IF(P125&lt;=Lookup!$M$17,Lookup!$K$17,IF(P125&lt;=Lookup!$M$18,Lookup!$K$18,IF(P125&lt;=Lookup!$M$19,Lookup!$K$19,IF(P125&lt;=Lookup!$M$20,Lookup!$K$20,IF(P125&lt;=Lookup!$M$21,Lookup!$K$21,""))))),"")</f>
        <v/>
      </c>
      <c r="T125" s="40" t="str">
        <f>IF(P125&gt;Lookup!$M$21,IF(P125&lt;=Lookup!$M$22,Lookup!$K$22,IF(P125&lt;=Lookup!$M$23,Lookup!$K$23,IF(P125&lt;=Lookup!$M$24,Lookup!$K$24,IF(P125&lt;=Lookup!$M$25,Lookup!$K$25,IF(P125&lt;=Lookup!$M$26,Lookup!$K$26,""))))),"")</f>
        <v/>
      </c>
      <c r="U125" s="40" t="str">
        <f>IF(P125&gt;Lookup!$M$26,IF(P125&lt;=Lookup!$M$27,Lookup!$K$27,IF(P125&lt;=Lookup!$M$28,Lookup!$K$28,IF(P125&lt;=Lookup!$M$29,Lookup!$K$29,IF(P125&lt;=Lookup!$M$30,Lookup!$K$30,IF(P125&lt;=Lookup!$M$31,Lookup!$K$31,""))))),"")</f>
        <v/>
      </c>
      <c r="V125" s="40" t="str">
        <f>IF(P125&gt;Lookup!$M$31,IF(P125&lt;=Lookup!$M$32,Lookup!$K$32,IF(P125&lt;=Lookup!$M$33,Lookup!$K$33,IF(P125&lt;=Lookup!$M$34,Lookup!$K$34,IF(P125&lt;=Lookup!$M$35,Lookup!$K$35,IF(P125&lt;=Lookup!$M$36,Lookup!$K$36,""))))),"")</f>
        <v/>
      </c>
      <c r="W125" s="43" t="str">
        <f>IF(P125&gt;Lookup!$M$36,IF(P125&lt;=Lookup!$M$37,Lookup!$K$37,IF(P125&lt;=Lookup!$M$38,Lookup!$K$38,IF(P125&lt;Lookup!$M$39,Lookup!$K$39,IF(P125&lt;Lookup!$M$40,Lookup!$K$40,IF(P125&lt;Lookup!$M$41,Lookup!$K$41,IF(P125&lt;Lookup!$M$42,Lookup!$K$42,IF(P125&lt;Lookup!$M$43,Lookup!$K$43,IF(P125&lt;Lookup!$M$44,Lookup!$K$34,IF(B125=0,"",B125))))))))),"")</f>
        <v/>
      </c>
      <c r="X125" s="42" t="str">
        <f t="shared" si="10"/>
        <v/>
      </c>
    </row>
    <row r="126" spans="1:24" ht="14">
      <c r="A126" s="37">
        <v>116</v>
      </c>
      <c r="B126" s="38">
        <f>'1768'!J126</f>
        <v>0</v>
      </c>
      <c r="C126" s="39">
        <v>999</v>
      </c>
      <c r="D126" s="41" t="str">
        <f>IF(B126=0,"",IF(B126=Lookup!$K$7,Lookup!$L$7,IF(B126=Lookup!$K$8,Lookup!$L$8,IF(B126=Lookup!$K$9,Lookup!$L$9,IF(B126=Lookup!$K$10,Lookup!$L$10,IF(B126=Lookup!$K$11,Lookup!$L$11,999))))))</f>
        <v/>
      </c>
      <c r="E126" s="41" t="str">
        <f>IF(D126=999,IF(B126=Lookup!$K$12,Lookup!$L$12,IF(B126=Lookup!$K$13,Lookup!$L$13,IF(B126=Lookup!$K$14,Lookup!$L$14,IF(B126=Lookup!$K$15,Lookup!$L$15,IF(B126=Lookup!$K$16,Lookup!$L$16,999))))),"")</f>
        <v/>
      </c>
      <c r="F126" s="41" t="str">
        <f>IF(E126=999,IF(B126=Lookup!$K$17,Lookup!$L$17,IF(B126=Lookup!$K$18,Lookup!$L$18,IF(B126=Lookup!$K$19,Lookup!$L$19,IF(B126=Lookup!$K$20,Lookup!$L$20,IF(B126=Lookup!$K$21,Lookup!$L$21,999))))),"")</f>
        <v/>
      </c>
      <c r="G126" s="41" t="str">
        <f>IF(F126=999,IF(B126=Lookup!$K$22,Lookup!$L$22,IF(B126=Lookup!$K$23,Lookup!$L$23,IF(B126=Lookup!$K$24,Lookup!$L$24,IF(B126=Lookup!$K$25,Lookup!$L$25,IF(B126=Lookup!$K$26,Lookup!$L$26,999))))),"")</f>
        <v/>
      </c>
      <c r="H126" s="41" t="str">
        <f>IF(G126=999,IF(B126=Lookup!$K$27,Lookup!$L$27,IF(B126=Lookup!$K$28,Lookup!$L$28,IF(B126=Lookup!$K$29,Lookup!$L$29,IF(B126=Lookup!$K$30,Lookup!$L$30,IF(B126=Lookup!$K$31,Lookup!$L$31,999))))),"")</f>
        <v/>
      </c>
      <c r="I126" s="41" t="str">
        <f>IF(H126=999,IF(B126=Lookup!$K$32,Lookup!$L$32,IF(B126=Lookup!$K$33,Lookup!$L$33,IF(B126=Lookup!$K$34,Lookup!$L$34,IF(B126=Lookup!$K$35,Lookup!$L$35,IF(B126=Lookup!$K$36,Lookup!$L$36,999))))),"")</f>
        <v/>
      </c>
      <c r="J126" s="41" t="str">
        <f>IF(I126=999,IF(B126=Lookup!$K$37,Lookup!$L$37,IF(B126=Lookup!$K$38,Lookup!$L$38,IF(B126=Lookup!$K$39,Lookup!$L$7,""))),"")</f>
        <v/>
      </c>
      <c r="K126" s="41">
        <f t="shared" si="8"/>
        <v>999</v>
      </c>
      <c r="L126" s="37" t="str">
        <f t="shared" si="11"/>
        <v/>
      </c>
      <c r="M126" s="38">
        <f>'1768'!Z126</f>
        <v>0</v>
      </c>
      <c r="N126" s="37">
        <f t="shared" si="6"/>
        <v>0</v>
      </c>
      <c r="O126" s="37">
        <f t="shared" si="7"/>
        <v>0</v>
      </c>
      <c r="P126" s="37">
        <f t="shared" si="9"/>
        <v>999</v>
      </c>
      <c r="Q126" s="40" t="str">
        <f>IF(P126&lt;=Lookup!$M$7,Lookup!$K$7,IF(P126&lt;=Lookup!$M$8,Lookup!$K$8,IF(P126&lt;=Lookup!$M$9,Lookup!$K$9,IF(P126&lt;=Lookup!$M$10,Lookup!$K$10,IF(P126&lt;=Lookup!$M$11,Lookup!$K$11,"")))))</f>
        <v/>
      </c>
      <c r="R126" s="40" t="str">
        <f>IF(P126&gt;Lookup!$M$11,IF(P126&lt;=Lookup!$M$12,Lookup!$K$12,IF(P126&lt;=Lookup!$M$13,Lookup!$K$13,IF(P126&lt;=Lookup!$M$14,Lookup!$K$14,IF(P126&lt;=Lookup!$M$15,Lookup!$K$15,IF(P126&lt;=Lookup!$M$16,Lookup!$K$16,""))))),"")</f>
        <v/>
      </c>
      <c r="S126" s="40" t="str">
        <f>IF(P126&gt;Lookup!$M$16,IF(P126&lt;=Lookup!$M$17,Lookup!$K$17,IF(P126&lt;=Lookup!$M$18,Lookup!$K$18,IF(P126&lt;=Lookup!$M$19,Lookup!$K$19,IF(P126&lt;=Lookup!$M$20,Lookup!$K$20,IF(P126&lt;=Lookup!$M$21,Lookup!$K$21,""))))),"")</f>
        <v/>
      </c>
      <c r="T126" s="40" t="str">
        <f>IF(P126&gt;Lookup!$M$21,IF(P126&lt;=Lookup!$M$22,Lookup!$K$22,IF(P126&lt;=Lookup!$M$23,Lookup!$K$23,IF(P126&lt;=Lookup!$M$24,Lookup!$K$24,IF(P126&lt;=Lookup!$M$25,Lookup!$K$25,IF(P126&lt;=Lookup!$M$26,Lookup!$K$26,""))))),"")</f>
        <v/>
      </c>
      <c r="U126" s="40" t="str">
        <f>IF(P126&gt;Lookup!$M$26,IF(P126&lt;=Lookup!$M$27,Lookup!$K$27,IF(P126&lt;=Lookup!$M$28,Lookup!$K$28,IF(P126&lt;=Lookup!$M$29,Lookup!$K$29,IF(P126&lt;=Lookup!$M$30,Lookup!$K$30,IF(P126&lt;=Lookup!$M$31,Lookup!$K$31,""))))),"")</f>
        <v/>
      </c>
      <c r="V126" s="40" t="str">
        <f>IF(P126&gt;Lookup!$M$31,IF(P126&lt;=Lookup!$M$32,Lookup!$K$32,IF(P126&lt;=Lookup!$M$33,Lookup!$K$33,IF(P126&lt;=Lookup!$M$34,Lookup!$K$34,IF(P126&lt;=Lookup!$M$35,Lookup!$K$35,IF(P126&lt;=Lookup!$M$36,Lookup!$K$36,""))))),"")</f>
        <v/>
      </c>
      <c r="W126" s="43" t="str">
        <f>IF(P126&gt;Lookup!$M$36,IF(P126&lt;=Lookup!$M$37,Lookup!$K$37,IF(P126&lt;=Lookup!$M$38,Lookup!$K$38,IF(P126&lt;Lookup!$M$39,Lookup!$K$39,IF(P126&lt;Lookup!$M$40,Lookup!$K$40,IF(P126&lt;Lookup!$M$41,Lookup!$K$41,IF(P126&lt;Lookup!$M$42,Lookup!$K$42,IF(P126&lt;Lookup!$M$43,Lookup!$K$43,IF(P126&lt;Lookup!$M$44,Lookup!$K$34,IF(B126=0,"",B126))))))))),"")</f>
        <v/>
      </c>
      <c r="X126" s="42" t="str">
        <f t="shared" si="10"/>
        <v/>
      </c>
    </row>
    <row r="127" spans="1:24" ht="14">
      <c r="A127" s="37">
        <v>117</v>
      </c>
      <c r="B127" s="38">
        <f>'1768'!J127</f>
        <v>0</v>
      </c>
      <c r="C127" s="39">
        <v>999</v>
      </c>
      <c r="D127" s="41" t="str">
        <f>IF(B127=0,"",IF(B127=Lookup!$K$7,Lookup!$L$7,IF(B127=Lookup!$K$8,Lookup!$L$8,IF(B127=Lookup!$K$9,Lookup!$L$9,IF(B127=Lookup!$K$10,Lookup!$L$10,IF(B127=Lookup!$K$11,Lookup!$L$11,999))))))</f>
        <v/>
      </c>
      <c r="E127" s="41" t="str">
        <f>IF(D127=999,IF(B127=Lookup!$K$12,Lookup!$L$12,IF(B127=Lookup!$K$13,Lookup!$L$13,IF(B127=Lookup!$K$14,Lookup!$L$14,IF(B127=Lookup!$K$15,Lookup!$L$15,IF(B127=Lookup!$K$16,Lookup!$L$16,999))))),"")</f>
        <v/>
      </c>
      <c r="F127" s="41" t="str">
        <f>IF(E127=999,IF(B127=Lookup!$K$17,Lookup!$L$17,IF(B127=Lookup!$K$18,Lookup!$L$18,IF(B127=Lookup!$K$19,Lookup!$L$19,IF(B127=Lookup!$K$20,Lookup!$L$20,IF(B127=Lookup!$K$21,Lookup!$L$21,999))))),"")</f>
        <v/>
      </c>
      <c r="G127" s="41" t="str">
        <f>IF(F127=999,IF(B127=Lookup!$K$22,Lookup!$L$22,IF(B127=Lookup!$K$23,Lookup!$L$23,IF(B127=Lookup!$K$24,Lookup!$L$24,IF(B127=Lookup!$K$25,Lookup!$L$25,IF(B127=Lookup!$K$26,Lookup!$L$26,999))))),"")</f>
        <v/>
      </c>
      <c r="H127" s="41" t="str">
        <f>IF(G127=999,IF(B127=Lookup!$K$27,Lookup!$L$27,IF(B127=Lookup!$K$28,Lookup!$L$28,IF(B127=Lookup!$K$29,Lookup!$L$29,IF(B127=Lookup!$K$30,Lookup!$L$30,IF(B127=Lookup!$K$31,Lookup!$L$31,999))))),"")</f>
        <v/>
      </c>
      <c r="I127" s="41" t="str">
        <f>IF(H127=999,IF(B127=Lookup!$K$32,Lookup!$L$32,IF(B127=Lookup!$K$33,Lookup!$L$33,IF(B127=Lookup!$K$34,Lookup!$L$34,IF(B127=Lookup!$K$35,Lookup!$L$35,IF(B127=Lookup!$K$36,Lookup!$L$36,999))))),"")</f>
        <v/>
      </c>
      <c r="J127" s="41" t="str">
        <f>IF(I127=999,IF(B127=Lookup!$K$37,Lookup!$L$37,IF(B127=Lookup!$K$38,Lookup!$L$38,IF(B127=Lookup!$K$39,Lookup!$L$7,""))),"")</f>
        <v/>
      </c>
      <c r="K127" s="41">
        <f t="shared" si="8"/>
        <v>999</v>
      </c>
      <c r="L127" s="37" t="str">
        <f t="shared" si="11"/>
        <v/>
      </c>
      <c r="M127" s="38">
        <f>'1768'!Z127</f>
        <v>0</v>
      </c>
      <c r="N127" s="37">
        <f t="shared" si="6"/>
        <v>0</v>
      </c>
      <c r="O127" s="37">
        <f t="shared" si="7"/>
        <v>0</v>
      </c>
      <c r="P127" s="37">
        <f t="shared" si="9"/>
        <v>999</v>
      </c>
      <c r="Q127" s="40" t="str">
        <f>IF(P127&lt;=Lookup!$M$7,Lookup!$K$7,IF(P127&lt;=Lookup!$M$8,Lookup!$K$8,IF(P127&lt;=Lookup!$M$9,Lookup!$K$9,IF(P127&lt;=Lookup!$M$10,Lookup!$K$10,IF(P127&lt;=Lookup!$M$11,Lookup!$K$11,"")))))</f>
        <v/>
      </c>
      <c r="R127" s="40" t="str">
        <f>IF(P127&gt;Lookup!$M$11,IF(P127&lt;=Lookup!$M$12,Lookup!$K$12,IF(P127&lt;=Lookup!$M$13,Lookup!$K$13,IF(P127&lt;=Lookup!$M$14,Lookup!$K$14,IF(P127&lt;=Lookup!$M$15,Lookup!$K$15,IF(P127&lt;=Lookup!$M$16,Lookup!$K$16,""))))),"")</f>
        <v/>
      </c>
      <c r="S127" s="40" t="str">
        <f>IF(P127&gt;Lookup!$M$16,IF(P127&lt;=Lookup!$M$17,Lookup!$K$17,IF(P127&lt;=Lookup!$M$18,Lookup!$K$18,IF(P127&lt;=Lookup!$M$19,Lookup!$K$19,IF(P127&lt;=Lookup!$M$20,Lookup!$K$20,IF(P127&lt;=Lookup!$M$21,Lookup!$K$21,""))))),"")</f>
        <v/>
      </c>
      <c r="T127" s="40" t="str">
        <f>IF(P127&gt;Lookup!$M$21,IF(P127&lt;=Lookup!$M$22,Lookup!$K$22,IF(P127&lt;=Lookup!$M$23,Lookup!$K$23,IF(P127&lt;=Lookup!$M$24,Lookup!$K$24,IF(P127&lt;=Lookup!$M$25,Lookup!$K$25,IF(P127&lt;=Lookup!$M$26,Lookup!$K$26,""))))),"")</f>
        <v/>
      </c>
      <c r="U127" s="40" t="str">
        <f>IF(P127&gt;Lookup!$M$26,IF(P127&lt;=Lookup!$M$27,Lookup!$K$27,IF(P127&lt;=Lookup!$M$28,Lookup!$K$28,IF(P127&lt;=Lookup!$M$29,Lookup!$K$29,IF(P127&lt;=Lookup!$M$30,Lookup!$K$30,IF(P127&lt;=Lookup!$M$31,Lookup!$K$31,""))))),"")</f>
        <v/>
      </c>
      <c r="V127" s="40" t="str">
        <f>IF(P127&gt;Lookup!$M$31,IF(P127&lt;=Lookup!$M$32,Lookup!$K$32,IF(P127&lt;=Lookup!$M$33,Lookup!$K$33,IF(P127&lt;=Lookup!$M$34,Lookup!$K$34,IF(P127&lt;=Lookup!$M$35,Lookup!$K$35,IF(P127&lt;=Lookup!$M$36,Lookup!$K$36,""))))),"")</f>
        <v/>
      </c>
      <c r="W127" s="43" t="str">
        <f>IF(P127&gt;Lookup!$M$36,IF(P127&lt;=Lookup!$M$37,Lookup!$K$37,IF(P127&lt;=Lookup!$M$38,Lookup!$K$38,IF(P127&lt;Lookup!$M$39,Lookup!$K$39,IF(P127&lt;Lookup!$M$40,Lookup!$K$40,IF(P127&lt;Lookup!$M$41,Lookup!$K$41,IF(P127&lt;Lookup!$M$42,Lookup!$K$42,IF(P127&lt;Lookup!$M$43,Lookup!$K$43,IF(P127&lt;Lookup!$M$44,Lookup!$K$34,IF(B127=0,"",B127))))))))),"")</f>
        <v/>
      </c>
      <c r="X127" s="42" t="str">
        <f t="shared" si="10"/>
        <v/>
      </c>
    </row>
    <row r="128" spans="1:24" ht="14">
      <c r="A128" s="37">
        <v>118</v>
      </c>
      <c r="B128" s="38">
        <f>'1768'!J128</f>
        <v>0</v>
      </c>
      <c r="C128" s="39">
        <v>999</v>
      </c>
      <c r="D128" s="41" t="str">
        <f>IF(B128=0,"",IF(B128=Lookup!$K$7,Lookup!$L$7,IF(B128=Lookup!$K$8,Lookup!$L$8,IF(B128=Lookup!$K$9,Lookup!$L$9,IF(B128=Lookup!$K$10,Lookup!$L$10,IF(B128=Lookup!$K$11,Lookup!$L$11,999))))))</f>
        <v/>
      </c>
      <c r="E128" s="41" t="str">
        <f>IF(D128=999,IF(B128=Lookup!$K$12,Lookup!$L$12,IF(B128=Lookup!$K$13,Lookup!$L$13,IF(B128=Lookup!$K$14,Lookup!$L$14,IF(B128=Lookup!$K$15,Lookup!$L$15,IF(B128=Lookup!$K$16,Lookup!$L$16,999))))),"")</f>
        <v/>
      </c>
      <c r="F128" s="41" t="str">
        <f>IF(E128=999,IF(B128=Lookup!$K$17,Lookup!$L$17,IF(B128=Lookup!$K$18,Lookup!$L$18,IF(B128=Lookup!$K$19,Lookup!$L$19,IF(B128=Lookup!$K$20,Lookup!$L$20,IF(B128=Lookup!$K$21,Lookup!$L$21,999))))),"")</f>
        <v/>
      </c>
      <c r="G128" s="41" t="str">
        <f>IF(F128=999,IF(B128=Lookup!$K$22,Lookup!$L$22,IF(B128=Lookup!$K$23,Lookup!$L$23,IF(B128=Lookup!$K$24,Lookup!$L$24,IF(B128=Lookup!$K$25,Lookup!$L$25,IF(B128=Lookup!$K$26,Lookup!$L$26,999))))),"")</f>
        <v/>
      </c>
      <c r="H128" s="41" t="str">
        <f>IF(G128=999,IF(B128=Lookup!$K$27,Lookup!$L$27,IF(B128=Lookup!$K$28,Lookup!$L$28,IF(B128=Lookup!$K$29,Lookup!$L$29,IF(B128=Lookup!$K$30,Lookup!$L$30,IF(B128=Lookup!$K$31,Lookup!$L$31,999))))),"")</f>
        <v/>
      </c>
      <c r="I128" s="41" t="str">
        <f>IF(H128=999,IF(B128=Lookup!$K$32,Lookup!$L$32,IF(B128=Lookup!$K$33,Lookup!$L$33,IF(B128=Lookup!$K$34,Lookup!$L$34,IF(B128=Lookup!$K$35,Lookup!$L$35,IF(B128=Lookup!$K$36,Lookup!$L$36,999))))),"")</f>
        <v/>
      </c>
      <c r="J128" s="41" t="str">
        <f>IF(I128=999,IF(B128=Lookup!$K$37,Lookup!$L$37,IF(B128=Lookup!$K$38,Lookup!$L$38,IF(B128=Lookup!$K$39,Lookup!$L$7,""))),"")</f>
        <v/>
      </c>
      <c r="K128" s="41">
        <f t="shared" si="8"/>
        <v>999</v>
      </c>
      <c r="L128" s="37" t="str">
        <f t="shared" si="11"/>
        <v/>
      </c>
      <c r="M128" s="38">
        <f>'1768'!Z128</f>
        <v>0</v>
      </c>
      <c r="N128" s="37">
        <f t="shared" si="6"/>
        <v>0</v>
      </c>
      <c r="O128" s="37">
        <f t="shared" si="7"/>
        <v>0</v>
      </c>
      <c r="P128" s="37">
        <f t="shared" si="9"/>
        <v>999</v>
      </c>
      <c r="Q128" s="40" t="str">
        <f>IF(P128&lt;=Lookup!$M$7,Lookup!$K$7,IF(P128&lt;=Lookup!$M$8,Lookup!$K$8,IF(P128&lt;=Lookup!$M$9,Lookup!$K$9,IF(P128&lt;=Lookup!$M$10,Lookup!$K$10,IF(P128&lt;=Lookup!$M$11,Lookup!$K$11,"")))))</f>
        <v/>
      </c>
      <c r="R128" s="40" t="str">
        <f>IF(P128&gt;Lookup!$M$11,IF(P128&lt;=Lookup!$M$12,Lookup!$K$12,IF(P128&lt;=Lookup!$M$13,Lookup!$K$13,IF(P128&lt;=Lookup!$M$14,Lookup!$K$14,IF(P128&lt;=Lookup!$M$15,Lookup!$K$15,IF(P128&lt;=Lookup!$M$16,Lookup!$K$16,""))))),"")</f>
        <v/>
      </c>
      <c r="S128" s="40" t="str">
        <f>IF(P128&gt;Lookup!$M$16,IF(P128&lt;=Lookup!$M$17,Lookup!$K$17,IF(P128&lt;=Lookup!$M$18,Lookup!$K$18,IF(P128&lt;=Lookup!$M$19,Lookup!$K$19,IF(P128&lt;=Lookup!$M$20,Lookup!$K$20,IF(P128&lt;=Lookup!$M$21,Lookup!$K$21,""))))),"")</f>
        <v/>
      </c>
      <c r="T128" s="40" t="str">
        <f>IF(P128&gt;Lookup!$M$21,IF(P128&lt;=Lookup!$M$22,Lookup!$K$22,IF(P128&lt;=Lookup!$M$23,Lookup!$K$23,IF(P128&lt;=Lookup!$M$24,Lookup!$K$24,IF(P128&lt;=Lookup!$M$25,Lookup!$K$25,IF(P128&lt;=Lookup!$M$26,Lookup!$K$26,""))))),"")</f>
        <v/>
      </c>
      <c r="U128" s="40" t="str">
        <f>IF(P128&gt;Lookup!$M$26,IF(P128&lt;=Lookup!$M$27,Lookup!$K$27,IF(P128&lt;=Lookup!$M$28,Lookup!$K$28,IF(P128&lt;=Lookup!$M$29,Lookup!$K$29,IF(P128&lt;=Lookup!$M$30,Lookup!$K$30,IF(P128&lt;=Lookup!$M$31,Lookup!$K$31,""))))),"")</f>
        <v/>
      </c>
      <c r="V128" s="40" t="str">
        <f>IF(P128&gt;Lookup!$M$31,IF(P128&lt;=Lookup!$M$32,Lookup!$K$32,IF(P128&lt;=Lookup!$M$33,Lookup!$K$33,IF(P128&lt;=Lookup!$M$34,Lookup!$K$34,IF(P128&lt;=Lookup!$M$35,Lookup!$K$35,IF(P128&lt;=Lookup!$M$36,Lookup!$K$36,""))))),"")</f>
        <v/>
      </c>
      <c r="W128" s="43" t="str">
        <f>IF(P128&gt;Lookup!$M$36,IF(P128&lt;=Lookup!$M$37,Lookup!$K$37,IF(P128&lt;=Lookup!$M$38,Lookup!$K$38,IF(P128&lt;Lookup!$M$39,Lookup!$K$39,IF(P128&lt;Lookup!$M$40,Lookup!$K$40,IF(P128&lt;Lookup!$M$41,Lookup!$K$41,IF(P128&lt;Lookup!$M$42,Lookup!$K$42,IF(P128&lt;Lookup!$M$43,Lookup!$K$43,IF(P128&lt;Lookup!$M$44,Lookup!$K$34,IF(B128=0,"",B128))))))))),"")</f>
        <v/>
      </c>
      <c r="X128" s="42" t="str">
        <f t="shared" si="10"/>
        <v/>
      </c>
    </row>
    <row r="129" spans="1:24" ht="14">
      <c r="A129" s="37">
        <v>119</v>
      </c>
      <c r="B129" s="38">
        <f>'1768'!J129</f>
        <v>0</v>
      </c>
      <c r="C129" s="39">
        <v>999</v>
      </c>
      <c r="D129" s="41" t="str">
        <f>IF(B129=0,"",IF(B129=Lookup!$K$7,Lookup!$L$7,IF(B129=Lookup!$K$8,Lookup!$L$8,IF(B129=Lookup!$K$9,Lookup!$L$9,IF(B129=Lookup!$K$10,Lookup!$L$10,IF(B129=Lookup!$K$11,Lookup!$L$11,999))))))</f>
        <v/>
      </c>
      <c r="E129" s="41" t="str">
        <f>IF(D129=999,IF(B129=Lookup!$K$12,Lookup!$L$12,IF(B129=Lookup!$K$13,Lookup!$L$13,IF(B129=Lookup!$K$14,Lookup!$L$14,IF(B129=Lookup!$K$15,Lookup!$L$15,IF(B129=Lookup!$K$16,Lookup!$L$16,999))))),"")</f>
        <v/>
      </c>
      <c r="F129" s="41" t="str">
        <f>IF(E129=999,IF(B129=Lookup!$K$17,Lookup!$L$17,IF(B129=Lookup!$K$18,Lookup!$L$18,IF(B129=Lookup!$K$19,Lookup!$L$19,IF(B129=Lookup!$K$20,Lookup!$L$20,IF(B129=Lookup!$K$21,Lookup!$L$21,999))))),"")</f>
        <v/>
      </c>
      <c r="G129" s="41" t="str">
        <f>IF(F129=999,IF(B129=Lookup!$K$22,Lookup!$L$22,IF(B129=Lookup!$K$23,Lookup!$L$23,IF(B129=Lookup!$K$24,Lookup!$L$24,IF(B129=Lookup!$K$25,Lookup!$L$25,IF(B129=Lookup!$K$26,Lookup!$L$26,999))))),"")</f>
        <v/>
      </c>
      <c r="H129" s="41" t="str">
        <f>IF(G129=999,IF(B129=Lookup!$K$27,Lookup!$L$27,IF(B129=Lookup!$K$28,Lookup!$L$28,IF(B129=Lookup!$K$29,Lookup!$L$29,IF(B129=Lookup!$K$30,Lookup!$L$30,IF(B129=Lookup!$K$31,Lookup!$L$31,999))))),"")</f>
        <v/>
      </c>
      <c r="I129" s="41" t="str">
        <f>IF(H129=999,IF(B129=Lookup!$K$32,Lookup!$L$32,IF(B129=Lookup!$K$33,Lookup!$L$33,IF(B129=Lookup!$K$34,Lookup!$L$34,IF(B129=Lookup!$K$35,Lookup!$L$35,IF(B129=Lookup!$K$36,Lookup!$L$36,999))))),"")</f>
        <v/>
      </c>
      <c r="J129" s="41" t="str">
        <f>IF(I129=999,IF(B129=Lookup!$K$37,Lookup!$L$37,IF(B129=Lookup!$K$38,Lookup!$L$38,IF(B129=Lookup!$K$39,Lookup!$L$7,""))),"")</f>
        <v/>
      </c>
      <c r="K129" s="41">
        <f t="shared" si="8"/>
        <v>999</v>
      </c>
      <c r="L129" s="37" t="str">
        <f t="shared" si="11"/>
        <v/>
      </c>
      <c r="M129" s="38">
        <f>'1768'!Z129</f>
        <v>0</v>
      </c>
      <c r="N129" s="37">
        <f t="shared" si="6"/>
        <v>0</v>
      </c>
      <c r="O129" s="37">
        <f t="shared" si="7"/>
        <v>0</v>
      </c>
      <c r="P129" s="37">
        <f t="shared" si="9"/>
        <v>999</v>
      </c>
      <c r="Q129" s="40" t="str">
        <f>IF(P129&lt;=Lookup!$M$7,Lookup!$K$7,IF(P129&lt;=Lookup!$M$8,Lookup!$K$8,IF(P129&lt;=Lookup!$M$9,Lookup!$K$9,IF(P129&lt;=Lookup!$M$10,Lookup!$K$10,IF(P129&lt;=Lookup!$M$11,Lookup!$K$11,"")))))</f>
        <v/>
      </c>
      <c r="R129" s="40" t="str">
        <f>IF(P129&gt;Lookup!$M$11,IF(P129&lt;=Lookup!$M$12,Lookup!$K$12,IF(P129&lt;=Lookup!$M$13,Lookup!$K$13,IF(P129&lt;=Lookup!$M$14,Lookup!$K$14,IF(P129&lt;=Lookup!$M$15,Lookup!$K$15,IF(P129&lt;=Lookup!$M$16,Lookup!$K$16,""))))),"")</f>
        <v/>
      </c>
      <c r="S129" s="40" t="str">
        <f>IF(P129&gt;Lookup!$M$16,IF(P129&lt;=Lookup!$M$17,Lookup!$K$17,IF(P129&lt;=Lookup!$M$18,Lookup!$K$18,IF(P129&lt;=Lookup!$M$19,Lookup!$K$19,IF(P129&lt;=Lookup!$M$20,Lookup!$K$20,IF(P129&lt;=Lookup!$M$21,Lookup!$K$21,""))))),"")</f>
        <v/>
      </c>
      <c r="T129" s="40" t="str">
        <f>IF(P129&gt;Lookup!$M$21,IF(P129&lt;=Lookup!$M$22,Lookup!$K$22,IF(P129&lt;=Lookup!$M$23,Lookup!$K$23,IF(P129&lt;=Lookup!$M$24,Lookup!$K$24,IF(P129&lt;=Lookup!$M$25,Lookup!$K$25,IF(P129&lt;=Lookup!$M$26,Lookup!$K$26,""))))),"")</f>
        <v/>
      </c>
      <c r="U129" s="40" t="str">
        <f>IF(P129&gt;Lookup!$M$26,IF(P129&lt;=Lookup!$M$27,Lookup!$K$27,IF(P129&lt;=Lookup!$M$28,Lookup!$K$28,IF(P129&lt;=Lookup!$M$29,Lookup!$K$29,IF(P129&lt;=Lookup!$M$30,Lookup!$K$30,IF(P129&lt;=Lookup!$M$31,Lookup!$K$31,""))))),"")</f>
        <v/>
      </c>
      <c r="V129" s="40" t="str">
        <f>IF(P129&gt;Lookup!$M$31,IF(P129&lt;=Lookup!$M$32,Lookup!$K$32,IF(P129&lt;=Lookup!$M$33,Lookup!$K$33,IF(P129&lt;=Lookup!$M$34,Lookup!$K$34,IF(P129&lt;=Lookup!$M$35,Lookup!$K$35,IF(P129&lt;=Lookup!$M$36,Lookup!$K$36,""))))),"")</f>
        <v/>
      </c>
      <c r="W129" s="43" t="str">
        <f>IF(P129&gt;Lookup!$M$36,IF(P129&lt;=Lookup!$M$37,Lookup!$K$37,IF(P129&lt;=Lookup!$M$38,Lookup!$K$38,IF(P129&lt;Lookup!$M$39,Lookup!$K$39,IF(P129&lt;Lookup!$M$40,Lookup!$K$40,IF(P129&lt;Lookup!$M$41,Lookup!$K$41,IF(P129&lt;Lookup!$M$42,Lookup!$K$42,IF(P129&lt;Lookup!$M$43,Lookup!$K$43,IF(P129&lt;Lookup!$M$44,Lookup!$K$34,IF(B129=0,"",B129))))))))),"")</f>
        <v/>
      </c>
      <c r="X129" s="42" t="str">
        <f t="shared" si="10"/>
        <v/>
      </c>
    </row>
    <row r="130" spans="1:24" ht="14">
      <c r="A130" s="37">
        <v>120</v>
      </c>
      <c r="B130" s="38">
        <f>'1768'!J130</f>
        <v>0</v>
      </c>
      <c r="C130" s="39">
        <v>999</v>
      </c>
      <c r="D130" s="41" t="str">
        <f>IF(B130=0,"",IF(B130=Lookup!$K$7,Lookup!$L$7,IF(B130=Lookup!$K$8,Lookup!$L$8,IF(B130=Lookup!$K$9,Lookup!$L$9,IF(B130=Lookup!$K$10,Lookup!$L$10,IF(B130=Lookup!$K$11,Lookup!$L$11,999))))))</f>
        <v/>
      </c>
      <c r="E130" s="41" t="str">
        <f>IF(D130=999,IF(B130=Lookup!$K$12,Lookup!$L$12,IF(B130=Lookup!$K$13,Lookup!$L$13,IF(B130=Lookup!$K$14,Lookup!$L$14,IF(B130=Lookup!$K$15,Lookup!$L$15,IF(B130=Lookup!$K$16,Lookup!$L$16,999))))),"")</f>
        <v/>
      </c>
      <c r="F130" s="41" t="str">
        <f>IF(E130=999,IF(B130=Lookup!$K$17,Lookup!$L$17,IF(B130=Lookup!$K$18,Lookup!$L$18,IF(B130=Lookup!$K$19,Lookup!$L$19,IF(B130=Lookup!$K$20,Lookup!$L$20,IF(B130=Lookup!$K$21,Lookup!$L$21,999))))),"")</f>
        <v/>
      </c>
      <c r="G130" s="41" t="str">
        <f>IF(F130=999,IF(B130=Lookup!$K$22,Lookup!$L$22,IF(B130=Lookup!$K$23,Lookup!$L$23,IF(B130=Lookup!$K$24,Lookup!$L$24,IF(B130=Lookup!$K$25,Lookup!$L$25,IF(B130=Lookup!$K$26,Lookup!$L$26,999))))),"")</f>
        <v/>
      </c>
      <c r="H130" s="41" t="str">
        <f>IF(G130=999,IF(B130=Lookup!$K$27,Lookup!$L$27,IF(B130=Lookup!$K$28,Lookup!$L$28,IF(B130=Lookup!$K$29,Lookup!$L$29,IF(B130=Lookup!$K$30,Lookup!$L$30,IF(B130=Lookup!$K$31,Lookup!$L$31,999))))),"")</f>
        <v/>
      </c>
      <c r="I130" s="41" t="str">
        <f>IF(H130=999,IF(B130=Lookup!$K$32,Lookup!$L$32,IF(B130=Lookup!$K$33,Lookup!$L$33,IF(B130=Lookup!$K$34,Lookup!$L$34,IF(B130=Lookup!$K$35,Lookup!$L$35,IF(B130=Lookup!$K$36,Lookup!$L$36,999))))),"")</f>
        <v/>
      </c>
      <c r="J130" s="41" t="str">
        <f>IF(I130=999,IF(B130=Lookup!$K$37,Lookup!$L$37,IF(B130=Lookup!$K$38,Lookup!$L$38,IF(B130=Lookup!$K$39,Lookup!$L$7,""))),"")</f>
        <v/>
      </c>
      <c r="K130" s="41">
        <f t="shared" si="8"/>
        <v>999</v>
      </c>
      <c r="L130" s="37" t="str">
        <f t="shared" si="11"/>
        <v/>
      </c>
      <c r="M130" s="38">
        <f>'1768'!Z130</f>
        <v>0</v>
      </c>
      <c r="N130" s="37">
        <f t="shared" si="6"/>
        <v>0</v>
      </c>
      <c r="O130" s="37">
        <f t="shared" si="7"/>
        <v>0</v>
      </c>
      <c r="P130" s="37">
        <f t="shared" si="9"/>
        <v>999</v>
      </c>
      <c r="Q130" s="40" t="str">
        <f>IF(P130&lt;=Lookup!$M$7,Lookup!$K$7,IF(P130&lt;=Lookup!$M$8,Lookup!$K$8,IF(P130&lt;=Lookup!$M$9,Lookup!$K$9,IF(P130&lt;=Lookup!$M$10,Lookup!$K$10,IF(P130&lt;=Lookup!$M$11,Lookup!$K$11,"")))))</f>
        <v/>
      </c>
      <c r="R130" s="40" t="str">
        <f>IF(P130&gt;Lookup!$M$11,IF(P130&lt;=Lookup!$M$12,Lookup!$K$12,IF(P130&lt;=Lookup!$M$13,Lookup!$K$13,IF(P130&lt;=Lookup!$M$14,Lookup!$K$14,IF(P130&lt;=Lookup!$M$15,Lookup!$K$15,IF(P130&lt;=Lookup!$M$16,Lookup!$K$16,""))))),"")</f>
        <v/>
      </c>
      <c r="S130" s="40" t="str">
        <f>IF(P130&gt;Lookup!$M$16,IF(P130&lt;=Lookup!$M$17,Lookup!$K$17,IF(P130&lt;=Lookup!$M$18,Lookup!$K$18,IF(P130&lt;=Lookup!$M$19,Lookup!$K$19,IF(P130&lt;=Lookup!$M$20,Lookup!$K$20,IF(P130&lt;=Lookup!$M$21,Lookup!$K$21,""))))),"")</f>
        <v/>
      </c>
      <c r="T130" s="40" t="str">
        <f>IF(P130&gt;Lookup!$M$21,IF(P130&lt;=Lookup!$M$22,Lookup!$K$22,IF(P130&lt;=Lookup!$M$23,Lookup!$K$23,IF(P130&lt;=Lookup!$M$24,Lookup!$K$24,IF(P130&lt;=Lookup!$M$25,Lookup!$K$25,IF(P130&lt;=Lookup!$M$26,Lookup!$K$26,""))))),"")</f>
        <v/>
      </c>
      <c r="U130" s="40" t="str">
        <f>IF(P130&gt;Lookup!$M$26,IF(P130&lt;=Lookup!$M$27,Lookup!$K$27,IF(P130&lt;=Lookup!$M$28,Lookup!$K$28,IF(P130&lt;=Lookup!$M$29,Lookup!$K$29,IF(P130&lt;=Lookup!$M$30,Lookup!$K$30,IF(P130&lt;=Lookup!$M$31,Lookup!$K$31,""))))),"")</f>
        <v/>
      </c>
      <c r="V130" s="40" t="str">
        <f>IF(P130&gt;Lookup!$M$31,IF(P130&lt;=Lookup!$M$32,Lookup!$K$32,IF(P130&lt;=Lookup!$M$33,Lookup!$K$33,IF(P130&lt;=Lookup!$M$34,Lookup!$K$34,IF(P130&lt;=Lookup!$M$35,Lookup!$K$35,IF(P130&lt;=Lookup!$M$36,Lookup!$K$36,""))))),"")</f>
        <v/>
      </c>
      <c r="W130" s="43" t="str">
        <f>IF(P130&gt;Lookup!$M$36,IF(P130&lt;=Lookup!$M$37,Lookup!$K$37,IF(P130&lt;=Lookup!$M$38,Lookup!$K$38,IF(P130&lt;Lookup!$M$39,Lookup!$K$39,IF(P130&lt;Lookup!$M$40,Lookup!$K$40,IF(P130&lt;Lookup!$M$41,Lookup!$K$41,IF(P130&lt;Lookup!$M$42,Lookup!$K$42,IF(P130&lt;Lookup!$M$43,Lookup!$K$43,IF(P130&lt;Lookup!$M$44,Lookup!$K$34,IF(B130=0,"",B130))))))))),"")</f>
        <v/>
      </c>
      <c r="X130" s="42" t="str">
        <f t="shared" si="10"/>
        <v/>
      </c>
    </row>
    <row r="131" spans="1:24" ht="14">
      <c r="A131" s="37">
        <v>121</v>
      </c>
      <c r="B131" s="38">
        <f>'1768'!J131</f>
        <v>0</v>
      </c>
      <c r="C131" s="39">
        <v>999</v>
      </c>
      <c r="D131" s="41" t="str">
        <f>IF(B131=0,"",IF(B131=Lookup!$K$7,Lookup!$L$7,IF(B131=Lookup!$K$8,Lookup!$L$8,IF(B131=Lookup!$K$9,Lookup!$L$9,IF(B131=Lookup!$K$10,Lookup!$L$10,IF(B131=Lookup!$K$11,Lookup!$L$11,999))))))</f>
        <v/>
      </c>
      <c r="E131" s="41" t="str">
        <f>IF(D131=999,IF(B131=Lookup!$K$12,Lookup!$L$12,IF(B131=Lookup!$K$13,Lookup!$L$13,IF(B131=Lookup!$K$14,Lookup!$L$14,IF(B131=Lookup!$K$15,Lookup!$L$15,IF(B131=Lookup!$K$16,Lookup!$L$16,999))))),"")</f>
        <v/>
      </c>
      <c r="F131" s="41" t="str">
        <f>IF(E131=999,IF(B131=Lookup!$K$17,Lookup!$L$17,IF(B131=Lookup!$K$18,Lookup!$L$18,IF(B131=Lookup!$K$19,Lookup!$L$19,IF(B131=Lookup!$K$20,Lookup!$L$20,IF(B131=Lookup!$K$21,Lookup!$L$21,999))))),"")</f>
        <v/>
      </c>
      <c r="G131" s="41" t="str">
        <f>IF(F131=999,IF(B131=Lookup!$K$22,Lookup!$L$22,IF(B131=Lookup!$K$23,Lookup!$L$23,IF(B131=Lookup!$K$24,Lookup!$L$24,IF(B131=Lookup!$K$25,Lookup!$L$25,IF(B131=Lookup!$K$26,Lookup!$L$26,999))))),"")</f>
        <v/>
      </c>
      <c r="H131" s="41" t="str">
        <f>IF(G131=999,IF(B131=Lookup!$K$27,Lookup!$L$27,IF(B131=Lookup!$K$28,Lookup!$L$28,IF(B131=Lookup!$K$29,Lookup!$L$29,IF(B131=Lookup!$K$30,Lookup!$L$30,IF(B131=Lookup!$K$31,Lookup!$L$31,999))))),"")</f>
        <v/>
      </c>
      <c r="I131" s="41" t="str">
        <f>IF(H131=999,IF(B131=Lookup!$K$32,Lookup!$L$32,IF(B131=Lookup!$K$33,Lookup!$L$33,IF(B131=Lookup!$K$34,Lookup!$L$34,IF(B131=Lookup!$K$35,Lookup!$L$35,IF(B131=Lookup!$K$36,Lookup!$L$36,999))))),"")</f>
        <v/>
      </c>
      <c r="J131" s="41" t="str">
        <f>IF(I131=999,IF(B131=Lookup!$K$37,Lookup!$L$37,IF(B131=Lookup!$K$38,Lookup!$L$38,IF(B131=Lookup!$K$39,Lookup!$L$7,""))),"")</f>
        <v/>
      </c>
      <c r="K131" s="41">
        <f t="shared" si="8"/>
        <v>999</v>
      </c>
      <c r="L131" s="37" t="str">
        <f t="shared" si="11"/>
        <v/>
      </c>
      <c r="M131" s="38">
        <f>'1768'!Z131</f>
        <v>0</v>
      </c>
      <c r="N131" s="37">
        <f t="shared" si="6"/>
        <v>0</v>
      </c>
      <c r="O131" s="37">
        <f t="shared" si="7"/>
        <v>0</v>
      </c>
      <c r="P131" s="37">
        <f t="shared" si="9"/>
        <v>999</v>
      </c>
      <c r="Q131" s="40" t="str">
        <f>IF(P131&lt;=Lookup!$M$7,Lookup!$K$7,IF(P131&lt;=Lookup!$M$8,Lookup!$K$8,IF(P131&lt;=Lookup!$M$9,Lookup!$K$9,IF(P131&lt;=Lookup!$M$10,Lookup!$K$10,IF(P131&lt;=Lookup!$M$11,Lookup!$K$11,"")))))</f>
        <v/>
      </c>
      <c r="R131" s="40" t="str">
        <f>IF(P131&gt;Lookup!$M$11,IF(P131&lt;=Lookup!$M$12,Lookup!$K$12,IF(P131&lt;=Lookup!$M$13,Lookup!$K$13,IF(P131&lt;=Lookup!$M$14,Lookup!$K$14,IF(P131&lt;=Lookup!$M$15,Lookup!$K$15,IF(P131&lt;=Lookup!$M$16,Lookup!$K$16,""))))),"")</f>
        <v/>
      </c>
      <c r="S131" s="40" t="str">
        <f>IF(P131&gt;Lookup!$M$16,IF(P131&lt;=Lookup!$M$17,Lookup!$K$17,IF(P131&lt;=Lookup!$M$18,Lookup!$K$18,IF(P131&lt;=Lookup!$M$19,Lookup!$K$19,IF(P131&lt;=Lookup!$M$20,Lookup!$K$20,IF(P131&lt;=Lookup!$M$21,Lookup!$K$21,""))))),"")</f>
        <v/>
      </c>
      <c r="T131" s="40" t="str">
        <f>IF(P131&gt;Lookup!$M$21,IF(P131&lt;=Lookup!$M$22,Lookup!$K$22,IF(P131&lt;=Lookup!$M$23,Lookup!$K$23,IF(P131&lt;=Lookup!$M$24,Lookup!$K$24,IF(P131&lt;=Lookup!$M$25,Lookup!$K$25,IF(P131&lt;=Lookup!$M$26,Lookup!$K$26,""))))),"")</f>
        <v/>
      </c>
      <c r="U131" s="40" t="str">
        <f>IF(P131&gt;Lookup!$M$26,IF(P131&lt;=Lookup!$M$27,Lookup!$K$27,IF(P131&lt;=Lookup!$M$28,Lookup!$K$28,IF(P131&lt;=Lookup!$M$29,Lookup!$K$29,IF(P131&lt;=Lookup!$M$30,Lookup!$K$30,IF(P131&lt;=Lookup!$M$31,Lookup!$K$31,""))))),"")</f>
        <v/>
      </c>
      <c r="V131" s="40" t="str">
        <f>IF(P131&gt;Lookup!$M$31,IF(P131&lt;=Lookup!$M$32,Lookup!$K$32,IF(P131&lt;=Lookup!$M$33,Lookup!$K$33,IF(P131&lt;=Lookup!$M$34,Lookup!$K$34,IF(P131&lt;=Lookup!$M$35,Lookup!$K$35,IF(P131&lt;=Lookup!$M$36,Lookup!$K$36,""))))),"")</f>
        <v/>
      </c>
      <c r="W131" s="43" t="str">
        <f>IF(P131&gt;Lookup!$M$36,IF(P131&lt;=Lookup!$M$37,Lookup!$K$37,IF(P131&lt;=Lookup!$M$38,Lookup!$K$38,IF(P131&lt;Lookup!$M$39,Lookup!$K$39,IF(P131&lt;Lookup!$M$40,Lookup!$K$40,IF(P131&lt;Lookup!$M$41,Lookup!$K$41,IF(P131&lt;Lookup!$M$42,Lookup!$K$42,IF(P131&lt;Lookup!$M$43,Lookup!$K$43,IF(P131&lt;Lookup!$M$44,Lookup!$K$34,IF(B131=0,"",B131))))))))),"")</f>
        <v/>
      </c>
      <c r="X131" s="42" t="str">
        <f t="shared" si="10"/>
        <v/>
      </c>
    </row>
    <row r="132" spans="1:24" ht="14">
      <c r="A132" s="37">
        <v>122</v>
      </c>
      <c r="B132" s="38">
        <f>'1768'!J132</f>
        <v>0</v>
      </c>
      <c r="C132" s="39">
        <v>999</v>
      </c>
      <c r="D132" s="41" t="str">
        <f>IF(B132=0,"",IF(B132=Lookup!$K$7,Lookup!$L$7,IF(B132=Lookup!$K$8,Lookup!$L$8,IF(B132=Lookup!$K$9,Lookup!$L$9,IF(B132=Lookup!$K$10,Lookup!$L$10,IF(B132=Lookup!$K$11,Lookup!$L$11,999))))))</f>
        <v/>
      </c>
      <c r="E132" s="41" t="str">
        <f>IF(D132=999,IF(B132=Lookup!$K$12,Lookup!$L$12,IF(B132=Lookup!$K$13,Lookup!$L$13,IF(B132=Lookup!$K$14,Lookup!$L$14,IF(B132=Lookup!$K$15,Lookup!$L$15,IF(B132=Lookup!$K$16,Lookup!$L$16,999))))),"")</f>
        <v/>
      </c>
      <c r="F132" s="41" t="str">
        <f>IF(E132=999,IF(B132=Lookup!$K$17,Lookup!$L$17,IF(B132=Lookup!$K$18,Lookup!$L$18,IF(B132=Lookup!$K$19,Lookup!$L$19,IF(B132=Lookup!$K$20,Lookup!$L$20,IF(B132=Lookup!$K$21,Lookup!$L$21,999))))),"")</f>
        <v/>
      </c>
      <c r="G132" s="41" t="str">
        <f>IF(F132=999,IF(B132=Lookup!$K$22,Lookup!$L$22,IF(B132=Lookup!$K$23,Lookup!$L$23,IF(B132=Lookup!$K$24,Lookup!$L$24,IF(B132=Lookup!$K$25,Lookup!$L$25,IF(B132=Lookup!$K$26,Lookup!$L$26,999))))),"")</f>
        <v/>
      </c>
      <c r="H132" s="41" t="str">
        <f>IF(G132=999,IF(B132=Lookup!$K$27,Lookup!$L$27,IF(B132=Lookup!$K$28,Lookup!$L$28,IF(B132=Lookup!$K$29,Lookup!$L$29,IF(B132=Lookup!$K$30,Lookup!$L$30,IF(B132=Lookup!$K$31,Lookup!$L$31,999))))),"")</f>
        <v/>
      </c>
      <c r="I132" s="41" t="str">
        <f>IF(H132=999,IF(B132=Lookup!$K$32,Lookup!$L$32,IF(B132=Lookup!$K$33,Lookup!$L$33,IF(B132=Lookup!$K$34,Lookup!$L$34,IF(B132=Lookup!$K$35,Lookup!$L$35,IF(B132=Lookup!$K$36,Lookup!$L$36,999))))),"")</f>
        <v/>
      </c>
      <c r="J132" s="41" t="str">
        <f>IF(I132=999,IF(B132=Lookup!$K$37,Lookup!$L$37,IF(B132=Lookup!$K$38,Lookup!$L$38,IF(B132=Lookup!$K$39,Lookup!$L$7,""))),"")</f>
        <v/>
      </c>
      <c r="K132" s="41">
        <f t="shared" si="8"/>
        <v>999</v>
      </c>
      <c r="L132" s="37" t="str">
        <f t="shared" si="11"/>
        <v/>
      </c>
      <c r="M132" s="38">
        <f>'1768'!Z132</f>
        <v>0</v>
      </c>
      <c r="N132" s="37">
        <f t="shared" si="6"/>
        <v>0</v>
      </c>
      <c r="O132" s="37">
        <f t="shared" si="7"/>
        <v>0</v>
      </c>
      <c r="P132" s="37">
        <f t="shared" si="9"/>
        <v>999</v>
      </c>
      <c r="Q132" s="40" t="str">
        <f>IF(P132&lt;=Lookup!$M$7,Lookup!$K$7,IF(P132&lt;=Lookup!$M$8,Lookup!$K$8,IF(P132&lt;=Lookup!$M$9,Lookup!$K$9,IF(P132&lt;=Lookup!$M$10,Lookup!$K$10,IF(P132&lt;=Lookup!$M$11,Lookup!$K$11,"")))))</f>
        <v/>
      </c>
      <c r="R132" s="40" t="str">
        <f>IF(P132&gt;Lookup!$M$11,IF(P132&lt;=Lookup!$M$12,Lookup!$K$12,IF(P132&lt;=Lookup!$M$13,Lookup!$K$13,IF(P132&lt;=Lookup!$M$14,Lookup!$K$14,IF(P132&lt;=Lookup!$M$15,Lookup!$K$15,IF(P132&lt;=Lookup!$M$16,Lookup!$K$16,""))))),"")</f>
        <v/>
      </c>
      <c r="S132" s="40" t="str">
        <f>IF(P132&gt;Lookup!$M$16,IF(P132&lt;=Lookup!$M$17,Lookup!$K$17,IF(P132&lt;=Lookup!$M$18,Lookup!$K$18,IF(P132&lt;=Lookup!$M$19,Lookup!$K$19,IF(P132&lt;=Lookup!$M$20,Lookup!$K$20,IF(P132&lt;=Lookup!$M$21,Lookup!$K$21,""))))),"")</f>
        <v/>
      </c>
      <c r="T132" s="40" t="str">
        <f>IF(P132&gt;Lookup!$M$21,IF(P132&lt;=Lookup!$M$22,Lookup!$K$22,IF(P132&lt;=Lookup!$M$23,Lookup!$K$23,IF(P132&lt;=Lookup!$M$24,Lookup!$K$24,IF(P132&lt;=Lookup!$M$25,Lookup!$K$25,IF(P132&lt;=Lookup!$M$26,Lookup!$K$26,""))))),"")</f>
        <v/>
      </c>
      <c r="U132" s="40" t="str">
        <f>IF(P132&gt;Lookup!$M$26,IF(P132&lt;=Lookup!$M$27,Lookup!$K$27,IF(P132&lt;=Lookup!$M$28,Lookup!$K$28,IF(P132&lt;=Lookup!$M$29,Lookup!$K$29,IF(P132&lt;=Lookup!$M$30,Lookup!$K$30,IF(P132&lt;=Lookup!$M$31,Lookup!$K$31,""))))),"")</f>
        <v/>
      </c>
      <c r="V132" s="40" t="str">
        <f>IF(P132&gt;Lookup!$M$31,IF(P132&lt;=Lookup!$M$32,Lookup!$K$32,IF(P132&lt;=Lookup!$M$33,Lookup!$K$33,IF(P132&lt;=Lookup!$M$34,Lookup!$K$34,IF(P132&lt;=Lookup!$M$35,Lookup!$K$35,IF(P132&lt;=Lookup!$M$36,Lookup!$K$36,""))))),"")</f>
        <v/>
      </c>
      <c r="W132" s="43" t="str">
        <f>IF(P132&gt;Lookup!$M$36,IF(P132&lt;=Lookup!$M$37,Lookup!$K$37,IF(P132&lt;=Lookup!$M$38,Lookup!$K$38,IF(P132&lt;Lookup!$M$39,Lookup!$K$39,IF(P132&lt;Lookup!$M$40,Lookup!$K$40,IF(P132&lt;Lookup!$M$41,Lookup!$K$41,IF(P132&lt;Lookup!$M$42,Lookup!$K$42,IF(P132&lt;Lookup!$M$43,Lookup!$K$43,IF(P132&lt;Lookup!$M$44,Lookup!$K$34,IF(B132=0,"",B132))))))))),"")</f>
        <v/>
      </c>
      <c r="X132" s="42" t="str">
        <f t="shared" si="10"/>
        <v/>
      </c>
    </row>
    <row r="133" spans="1:24" ht="14">
      <c r="A133" s="37">
        <v>123</v>
      </c>
      <c r="B133" s="38">
        <f>'1768'!J133</f>
        <v>0</v>
      </c>
      <c r="C133" s="39">
        <v>999</v>
      </c>
      <c r="D133" s="41" t="str">
        <f>IF(B133=0,"",IF(B133=Lookup!$K$7,Lookup!$L$7,IF(B133=Lookup!$K$8,Lookup!$L$8,IF(B133=Lookup!$K$9,Lookup!$L$9,IF(B133=Lookup!$K$10,Lookup!$L$10,IF(B133=Lookup!$K$11,Lookup!$L$11,999))))))</f>
        <v/>
      </c>
      <c r="E133" s="41" t="str">
        <f>IF(D133=999,IF(B133=Lookup!$K$12,Lookup!$L$12,IF(B133=Lookup!$K$13,Lookup!$L$13,IF(B133=Lookup!$K$14,Lookup!$L$14,IF(B133=Lookup!$K$15,Lookup!$L$15,IF(B133=Lookup!$K$16,Lookup!$L$16,999))))),"")</f>
        <v/>
      </c>
      <c r="F133" s="41" t="str">
        <f>IF(E133=999,IF(B133=Lookup!$K$17,Lookup!$L$17,IF(B133=Lookup!$K$18,Lookup!$L$18,IF(B133=Lookup!$K$19,Lookup!$L$19,IF(B133=Lookup!$K$20,Lookup!$L$20,IF(B133=Lookup!$K$21,Lookup!$L$21,999))))),"")</f>
        <v/>
      </c>
      <c r="G133" s="41" t="str">
        <f>IF(F133=999,IF(B133=Lookup!$K$22,Lookup!$L$22,IF(B133=Lookup!$K$23,Lookup!$L$23,IF(B133=Lookup!$K$24,Lookup!$L$24,IF(B133=Lookup!$K$25,Lookup!$L$25,IF(B133=Lookup!$K$26,Lookup!$L$26,999))))),"")</f>
        <v/>
      </c>
      <c r="H133" s="41" t="str">
        <f>IF(G133=999,IF(B133=Lookup!$K$27,Lookup!$L$27,IF(B133=Lookup!$K$28,Lookup!$L$28,IF(B133=Lookup!$K$29,Lookup!$L$29,IF(B133=Lookup!$K$30,Lookup!$L$30,IF(B133=Lookup!$K$31,Lookup!$L$31,999))))),"")</f>
        <v/>
      </c>
      <c r="I133" s="41" t="str">
        <f>IF(H133=999,IF(B133=Lookup!$K$32,Lookup!$L$32,IF(B133=Lookup!$K$33,Lookup!$L$33,IF(B133=Lookup!$K$34,Lookup!$L$34,IF(B133=Lookup!$K$35,Lookup!$L$35,IF(B133=Lookup!$K$36,Lookup!$L$36,999))))),"")</f>
        <v/>
      </c>
      <c r="J133" s="41" t="str">
        <f>IF(I133=999,IF(B133=Lookup!$K$37,Lookup!$L$37,IF(B133=Lookup!$K$38,Lookup!$L$38,IF(B133=Lookup!$K$39,Lookup!$L$7,""))),"")</f>
        <v/>
      </c>
      <c r="K133" s="41">
        <f t="shared" si="8"/>
        <v>999</v>
      </c>
      <c r="L133" s="37" t="str">
        <f t="shared" si="11"/>
        <v/>
      </c>
      <c r="M133" s="38">
        <f>'1768'!Z133</f>
        <v>0</v>
      </c>
      <c r="N133" s="37">
        <f t="shared" si="6"/>
        <v>0</v>
      </c>
      <c r="O133" s="37">
        <f t="shared" si="7"/>
        <v>0</v>
      </c>
      <c r="P133" s="37">
        <f t="shared" si="9"/>
        <v>999</v>
      </c>
      <c r="Q133" s="40" t="str">
        <f>IF(P133&lt;=Lookup!$M$7,Lookup!$K$7,IF(P133&lt;=Lookup!$M$8,Lookup!$K$8,IF(P133&lt;=Lookup!$M$9,Lookup!$K$9,IF(P133&lt;=Lookup!$M$10,Lookup!$K$10,IF(P133&lt;=Lookup!$M$11,Lookup!$K$11,"")))))</f>
        <v/>
      </c>
      <c r="R133" s="40" t="str">
        <f>IF(P133&gt;Lookup!$M$11,IF(P133&lt;=Lookup!$M$12,Lookup!$K$12,IF(P133&lt;=Lookup!$M$13,Lookup!$K$13,IF(P133&lt;=Lookup!$M$14,Lookup!$K$14,IF(P133&lt;=Lookup!$M$15,Lookup!$K$15,IF(P133&lt;=Lookup!$M$16,Lookup!$K$16,""))))),"")</f>
        <v/>
      </c>
      <c r="S133" s="40" t="str">
        <f>IF(P133&gt;Lookup!$M$16,IF(P133&lt;=Lookup!$M$17,Lookup!$K$17,IF(P133&lt;=Lookup!$M$18,Lookup!$K$18,IF(P133&lt;=Lookup!$M$19,Lookup!$K$19,IF(P133&lt;=Lookup!$M$20,Lookup!$K$20,IF(P133&lt;=Lookup!$M$21,Lookup!$K$21,""))))),"")</f>
        <v/>
      </c>
      <c r="T133" s="40" t="str">
        <f>IF(P133&gt;Lookup!$M$21,IF(P133&lt;=Lookup!$M$22,Lookup!$K$22,IF(P133&lt;=Lookup!$M$23,Lookup!$K$23,IF(P133&lt;=Lookup!$M$24,Lookup!$K$24,IF(P133&lt;=Lookup!$M$25,Lookup!$K$25,IF(P133&lt;=Lookup!$M$26,Lookup!$K$26,""))))),"")</f>
        <v/>
      </c>
      <c r="U133" s="40" t="str">
        <f>IF(P133&gt;Lookup!$M$26,IF(P133&lt;=Lookup!$M$27,Lookup!$K$27,IF(P133&lt;=Lookup!$M$28,Lookup!$K$28,IF(P133&lt;=Lookup!$M$29,Lookup!$K$29,IF(P133&lt;=Lookup!$M$30,Lookup!$K$30,IF(P133&lt;=Lookup!$M$31,Lookup!$K$31,""))))),"")</f>
        <v/>
      </c>
      <c r="V133" s="40" t="str">
        <f>IF(P133&gt;Lookup!$M$31,IF(P133&lt;=Lookup!$M$32,Lookup!$K$32,IF(P133&lt;=Lookup!$M$33,Lookup!$K$33,IF(P133&lt;=Lookup!$M$34,Lookup!$K$34,IF(P133&lt;=Lookup!$M$35,Lookup!$K$35,IF(P133&lt;=Lookup!$M$36,Lookup!$K$36,""))))),"")</f>
        <v/>
      </c>
      <c r="W133" s="43" t="str">
        <f>IF(P133&gt;Lookup!$M$36,IF(P133&lt;=Lookup!$M$37,Lookup!$K$37,IF(P133&lt;=Lookup!$M$38,Lookup!$K$38,IF(P133&lt;Lookup!$M$39,Lookup!$K$39,IF(P133&lt;Lookup!$M$40,Lookup!$K$40,IF(P133&lt;Lookup!$M$41,Lookup!$K$41,IF(P133&lt;Lookup!$M$42,Lookup!$K$42,IF(P133&lt;Lookup!$M$43,Lookup!$K$43,IF(P133&lt;Lookup!$M$44,Lookup!$K$34,IF(B133=0,"",B133))))))))),"")</f>
        <v/>
      </c>
      <c r="X133" s="42" t="str">
        <f t="shared" si="10"/>
        <v/>
      </c>
    </row>
    <row r="134" spans="1:24" ht="14">
      <c r="A134" s="37">
        <v>124</v>
      </c>
      <c r="B134" s="38">
        <f>'1768'!J134</f>
        <v>0</v>
      </c>
      <c r="C134" s="39">
        <v>999</v>
      </c>
      <c r="D134" s="41" t="str">
        <f>IF(B134=0,"",IF(B134=Lookup!$K$7,Lookup!$L$7,IF(B134=Lookup!$K$8,Lookup!$L$8,IF(B134=Lookup!$K$9,Lookup!$L$9,IF(B134=Lookup!$K$10,Lookup!$L$10,IF(B134=Lookup!$K$11,Lookup!$L$11,999))))))</f>
        <v/>
      </c>
      <c r="E134" s="41" t="str">
        <f>IF(D134=999,IF(B134=Lookup!$K$12,Lookup!$L$12,IF(B134=Lookup!$K$13,Lookup!$L$13,IF(B134=Lookup!$K$14,Lookup!$L$14,IF(B134=Lookup!$K$15,Lookup!$L$15,IF(B134=Lookup!$K$16,Lookup!$L$16,999))))),"")</f>
        <v/>
      </c>
      <c r="F134" s="41" t="str">
        <f>IF(E134=999,IF(B134=Lookup!$K$17,Lookup!$L$17,IF(B134=Lookup!$K$18,Lookup!$L$18,IF(B134=Lookup!$K$19,Lookup!$L$19,IF(B134=Lookup!$K$20,Lookup!$L$20,IF(B134=Lookup!$K$21,Lookup!$L$21,999))))),"")</f>
        <v/>
      </c>
      <c r="G134" s="41" t="str">
        <f>IF(F134=999,IF(B134=Lookup!$K$22,Lookup!$L$22,IF(B134=Lookup!$K$23,Lookup!$L$23,IF(B134=Lookup!$K$24,Lookup!$L$24,IF(B134=Lookup!$K$25,Lookup!$L$25,IF(B134=Lookup!$K$26,Lookup!$L$26,999))))),"")</f>
        <v/>
      </c>
      <c r="H134" s="41" t="str">
        <f>IF(G134=999,IF(B134=Lookup!$K$27,Lookup!$L$27,IF(B134=Lookup!$K$28,Lookup!$L$28,IF(B134=Lookup!$K$29,Lookup!$L$29,IF(B134=Lookup!$K$30,Lookup!$L$30,IF(B134=Lookup!$K$31,Lookup!$L$31,999))))),"")</f>
        <v/>
      </c>
      <c r="I134" s="41" t="str">
        <f>IF(H134=999,IF(B134=Lookup!$K$32,Lookup!$L$32,IF(B134=Lookup!$K$33,Lookup!$L$33,IF(B134=Lookup!$K$34,Lookup!$L$34,IF(B134=Lookup!$K$35,Lookup!$L$35,IF(B134=Lookup!$K$36,Lookup!$L$36,999))))),"")</f>
        <v/>
      </c>
      <c r="J134" s="41" t="str">
        <f>IF(I134=999,IF(B134=Lookup!$K$37,Lookup!$L$37,IF(B134=Lookup!$K$38,Lookup!$L$38,IF(B134=Lookup!$K$39,Lookup!$L$7,""))),"")</f>
        <v/>
      </c>
      <c r="K134" s="41">
        <f t="shared" si="8"/>
        <v>999</v>
      </c>
      <c r="L134" s="37" t="str">
        <f t="shared" si="11"/>
        <v/>
      </c>
      <c r="M134" s="38">
        <f>'1768'!Z134</f>
        <v>0</v>
      </c>
      <c r="N134" s="37">
        <f t="shared" si="6"/>
        <v>0</v>
      </c>
      <c r="O134" s="37">
        <f t="shared" si="7"/>
        <v>0</v>
      </c>
      <c r="P134" s="37">
        <f t="shared" si="9"/>
        <v>999</v>
      </c>
      <c r="Q134" s="40" t="str">
        <f>IF(P134&lt;=Lookup!$M$7,Lookup!$K$7,IF(P134&lt;=Lookup!$M$8,Lookup!$K$8,IF(P134&lt;=Lookup!$M$9,Lookup!$K$9,IF(P134&lt;=Lookup!$M$10,Lookup!$K$10,IF(P134&lt;=Lookup!$M$11,Lookup!$K$11,"")))))</f>
        <v/>
      </c>
      <c r="R134" s="40" t="str">
        <f>IF(P134&gt;Lookup!$M$11,IF(P134&lt;=Lookup!$M$12,Lookup!$K$12,IF(P134&lt;=Lookup!$M$13,Lookup!$K$13,IF(P134&lt;=Lookup!$M$14,Lookup!$K$14,IF(P134&lt;=Lookup!$M$15,Lookup!$K$15,IF(P134&lt;=Lookup!$M$16,Lookup!$K$16,""))))),"")</f>
        <v/>
      </c>
      <c r="S134" s="40" t="str">
        <f>IF(P134&gt;Lookup!$M$16,IF(P134&lt;=Lookup!$M$17,Lookup!$K$17,IF(P134&lt;=Lookup!$M$18,Lookup!$K$18,IF(P134&lt;=Lookup!$M$19,Lookup!$K$19,IF(P134&lt;=Lookup!$M$20,Lookup!$K$20,IF(P134&lt;=Lookup!$M$21,Lookup!$K$21,""))))),"")</f>
        <v/>
      </c>
      <c r="T134" s="40" t="str">
        <f>IF(P134&gt;Lookup!$M$21,IF(P134&lt;=Lookup!$M$22,Lookup!$K$22,IF(P134&lt;=Lookup!$M$23,Lookup!$K$23,IF(P134&lt;=Lookup!$M$24,Lookup!$K$24,IF(P134&lt;=Lookup!$M$25,Lookup!$K$25,IF(P134&lt;=Lookup!$M$26,Lookup!$K$26,""))))),"")</f>
        <v/>
      </c>
      <c r="U134" s="40" t="str">
        <f>IF(P134&gt;Lookup!$M$26,IF(P134&lt;=Lookup!$M$27,Lookup!$K$27,IF(P134&lt;=Lookup!$M$28,Lookup!$K$28,IF(P134&lt;=Lookup!$M$29,Lookup!$K$29,IF(P134&lt;=Lookup!$M$30,Lookup!$K$30,IF(P134&lt;=Lookup!$M$31,Lookup!$K$31,""))))),"")</f>
        <v/>
      </c>
      <c r="V134" s="40" t="str">
        <f>IF(P134&gt;Lookup!$M$31,IF(P134&lt;=Lookup!$M$32,Lookup!$K$32,IF(P134&lt;=Lookup!$M$33,Lookup!$K$33,IF(P134&lt;=Lookup!$M$34,Lookup!$K$34,IF(P134&lt;=Lookup!$M$35,Lookup!$K$35,IF(P134&lt;=Lookup!$M$36,Lookup!$K$36,""))))),"")</f>
        <v/>
      </c>
      <c r="W134" s="43" t="str">
        <f>IF(P134&gt;Lookup!$M$36,IF(P134&lt;=Lookup!$M$37,Lookup!$K$37,IF(P134&lt;=Lookup!$M$38,Lookup!$K$38,IF(P134&lt;Lookup!$M$39,Lookup!$K$39,IF(P134&lt;Lookup!$M$40,Lookup!$K$40,IF(P134&lt;Lookup!$M$41,Lookup!$K$41,IF(P134&lt;Lookup!$M$42,Lookup!$K$42,IF(P134&lt;Lookup!$M$43,Lookup!$K$43,IF(P134&lt;Lookup!$M$44,Lookup!$K$34,IF(B134=0,"",B134))))))))),"")</f>
        <v/>
      </c>
      <c r="X134" s="42" t="str">
        <f t="shared" si="10"/>
        <v/>
      </c>
    </row>
    <row r="135" spans="1:24" ht="14">
      <c r="A135" s="37">
        <v>125</v>
      </c>
      <c r="B135" s="38">
        <f>'1768'!J135</f>
        <v>0</v>
      </c>
      <c r="C135" s="39">
        <v>999</v>
      </c>
      <c r="D135" s="41" t="str">
        <f>IF(B135=0,"",IF(B135=Lookup!$K$7,Lookup!$L$7,IF(B135=Lookup!$K$8,Lookup!$L$8,IF(B135=Lookup!$K$9,Lookup!$L$9,IF(B135=Lookup!$K$10,Lookup!$L$10,IF(B135=Lookup!$K$11,Lookup!$L$11,999))))))</f>
        <v/>
      </c>
      <c r="E135" s="41" t="str">
        <f>IF(D135=999,IF(B135=Lookup!$K$12,Lookup!$L$12,IF(B135=Lookup!$K$13,Lookup!$L$13,IF(B135=Lookup!$K$14,Lookup!$L$14,IF(B135=Lookup!$K$15,Lookup!$L$15,IF(B135=Lookup!$K$16,Lookup!$L$16,999))))),"")</f>
        <v/>
      </c>
      <c r="F135" s="41" t="str">
        <f>IF(E135=999,IF(B135=Lookup!$K$17,Lookup!$L$17,IF(B135=Lookup!$K$18,Lookup!$L$18,IF(B135=Lookup!$K$19,Lookup!$L$19,IF(B135=Lookup!$K$20,Lookup!$L$20,IF(B135=Lookup!$K$21,Lookup!$L$21,999))))),"")</f>
        <v/>
      </c>
      <c r="G135" s="41" t="str">
        <f>IF(F135=999,IF(B135=Lookup!$K$22,Lookup!$L$22,IF(B135=Lookup!$K$23,Lookup!$L$23,IF(B135=Lookup!$K$24,Lookup!$L$24,IF(B135=Lookup!$K$25,Lookup!$L$25,IF(B135=Lookup!$K$26,Lookup!$L$26,999))))),"")</f>
        <v/>
      </c>
      <c r="H135" s="41" t="str">
        <f>IF(G135=999,IF(B135=Lookup!$K$27,Lookup!$L$27,IF(B135=Lookup!$K$28,Lookup!$L$28,IF(B135=Lookup!$K$29,Lookup!$L$29,IF(B135=Lookup!$K$30,Lookup!$L$30,IF(B135=Lookup!$K$31,Lookup!$L$31,999))))),"")</f>
        <v/>
      </c>
      <c r="I135" s="41" t="str">
        <f>IF(H135=999,IF(B135=Lookup!$K$32,Lookup!$L$32,IF(B135=Lookup!$K$33,Lookup!$L$33,IF(B135=Lookup!$K$34,Lookup!$L$34,IF(B135=Lookup!$K$35,Lookup!$L$35,IF(B135=Lookup!$K$36,Lookup!$L$36,999))))),"")</f>
        <v/>
      </c>
      <c r="J135" s="41" t="str">
        <f>IF(I135=999,IF(B135=Lookup!$K$37,Lookup!$L$37,IF(B135=Lookup!$K$38,Lookup!$L$38,IF(B135=Lookup!$K$39,Lookup!$L$7,""))),"")</f>
        <v/>
      </c>
      <c r="K135" s="41">
        <f t="shared" si="8"/>
        <v>999</v>
      </c>
      <c r="L135" s="37" t="str">
        <f t="shared" si="11"/>
        <v/>
      </c>
      <c r="M135" s="38">
        <f>'1768'!Z135</f>
        <v>0</v>
      </c>
      <c r="N135" s="37">
        <f t="shared" si="6"/>
        <v>0</v>
      </c>
      <c r="O135" s="37">
        <f t="shared" si="7"/>
        <v>0</v>
      </c>
      <c r="P135" s="37">
        <f t="shared" si="9"/>
        <v>999</v>
      </c>
      <c r="Q135" s="40" t="str">
        <f>IF(P135&lt;=Lookup!$M$7,Lookup!$K$7,IF(P135&lt;=Lookup!$M$8,Lookup!$K$8,IF(P135&lt;=Lookup!$M$9,Lookup!$K$9,IF(P135&lt;=Lookup!$M$10,Lookup!$K$10,IF(P135&lt;=Lookup!$M$11,Lookup!$K$11,"")))))</f>
        <v/>
      </c>
      <c r="R135" s="40" t="str">
        <f>IF(P135&gt;Lookup!$M$11,IF(P135&lt;=Lookup!$M$12,Lookup!$K$12,IF(P135&lt;=Lookup!$M$13,Lookup!$K$13,IF(P135&lt;=Lookup!$M$14,Lookup!$K$14,IF(P135&lt;=Lookup!$M$15,Lookup!$K$15,IF(P135&lt;=Lookup!$M$16,Lookup!$K$16,""))))),"")</f>
        <v/>
      </c>
      <c r="S135" s="40" t="str">
        <f>IF(P135&gt;Lookup!$M$16,IF(P135&lt;=Lookup!$M$17,Lookup!$K$17,IF(P135&lt;=Lookup!$M$18,Lookup!$K$18,IF(P135&lt;=Lookup!$M$19,Lookup!$K$19,IF(P135&lt;=Lookup!$M$20,Lookup!$K$20,IF(P135&lt;=Lookup!$M$21,Lookup!$K$21,""))))),"")</f>
        <v/>
      </c>
      <c r="T135" s="40" t="str">
        <f>IF(P135&gt;Lookup!$M$21,IF(P135&lt;=Lookup!$M$22,Lookup!$K$22,IF(P135&lt;=Lookup!$M$23,Lookup!$K$23,IF(P135&lt;=Lookup!$M$24,Lookup!$K$24,IF(P135&lt;=Lookup!$M$25,Lookup!$K$25,IF(P135&lt;=Lookup!$M$26,Lookup!$K$26,""))))),"")</f>
        <v/>
      </c>
      <c r="U135" s="40" t="str">
        <f>IF(P135&gt;Lookup!$M$26,IF(P135&lt;=Lookup!$M$27,Lookup!$K$27,IF(P135&lt;=Lookup!$M$28,Lookup!$K$28,IF(P135&lt;=Lookup!$M$29,Lookup!$K$29,IF(P135&lt;=Lookup!$M$30,Lookup!$K$30,IF(P135&lt;=Lookup!$M$31,Lookup!$K$31,""))))),"")</f>
        <v/>
      </c>
      <c r="V135" s="40" t="str">
        <f>IF(P135&gt;Lookup!$M$31,IF(P135&lt;=Lookup!$M$32,Lookup!$K$32,IF(P135&lt;=Lookup!$M$33,Lookup!$K$33,IF(P135&lt;=Lookup!$M$34,Lookup!$K$34,IF(P135&lt;=Lookup!$M$35,Lookup!$K$35,IF(P135&lt;=Lookup!$M$36,Lookup!$K$36,""))))),"")</f>
        <v/>
      </c>
      <c r="W135" s="43" t="str">
        <f>IF(P135&gt;Lookup!$M$36,IF(P135&lt;=Lookup!$M$37,Lookup!$K$37,IF(P135&lt;=Lookup!$M$38,Lookup!$K$38,IF(P135&lt;Lookup!$M$39,Lookup!$K$39,IF(P135&lt;Lookup!$M$40,Lookup!$K$40,IF(P135&lt;Lookup!$M$41,Lookup!$K$41,IF(P135&lt;Lookup!$M$42,Lookup!$K$42,IF(P135&lt;Lookup!$M$43,Lookup!$K$43,IF(P135&lt;Lookup!$M$44,Lookup!$K$34,IF(B135=0,"",B135))))))))),"")</f>
        <v/>
      </c>
      <c r="X135" s="42" t="str">
        <f t="shared" si="10"/>
        <v/>
      </c>
    </row>
    <row r="136" spans="1:24" ht="14">
      <c r="A136" s="37">
        <v>126</v>
      </c>
      <c r="B136" s="38">
        <f>'1768'!J136</f>
        <v>0</v>
      </c>
      <c r="C136" s="39">
        <v>999</v>
      </c>
      <c r="D136" s="41" t="str">
        <f>IF(B136=0,"",IF(B136=Lookup!$K$7,Lookup!$L$7,IF(B136=Lookup!$K$8,Lookup!$L$8,IF(B136=Lookup!$K$9,Lookup!$L$9,IF(B136=Lookup!$K$10,Lookup!$L$10,IF(B136=Lookup!$K$11,Lookup!$L$11,999))))))</f>
        <v/>
      </c>
      <c r="E136" s="41" t="str">
        <f>IF(D136=999,IF(B136=Lookup!$K$12,Lookup!$L$12,IF(B136=Lookup!$K$13,Lookup!$L$13,IF(B136=Lookup!$K$14,Lookup!$L$14,IF(B136=Lookup!$K$15,Lookup!$L$15,IF(B136=Lookup!$K$16,Lookup!$L$16,999))))),"")</f>
        <v/>
      </c>
      <c r="F136" s="41" t="str">
        <f>IF(E136=999,IF(B136=Lookup!$K$17,Lookup!$L$17,IF(B136=Lookup!$K$18,Lookup!$L$18,IF(B136=Lookup!$K$19,Lookup!$L$19,IF(B136=Lookup!$K$20,Lookup!$L$20,IF(B136=Lookup!$K$21,Lookup!$L$21,999))))),"")</f>
        <v/>
      </c>
      <c r="G136" s="41" t="str">
        <f>IF(F136=999,IF(B136=Lookup!$K$22,Lookup!$L$22,IF(B136=Lookup!$K$23,Lookup!$L$23,IF(B136=Lookup!$K$24,Lookup!$L$24,IF(B136=Lookup!$K$25,Lookup!$L$25,IF(B136=Lookup!$K$26,Lookup!$L$26,999))))),"")</f>
        <v/>
      </c>
      <c r="H136" s="41" t="str">
        <f>IF(G136=999,IF(B136=Lookup!$K$27,Lookup!$L$27,IF(B136=Lookup!$K$28,Lookup!$L$28,IF(B136=Lookup!$K$29,Lookup!$L$29,IF(B136=Lookup!$K$30,Lookup!$L$30,IF(B136=Lookup!$K$31,Lookup!$L$31,999))))),"")</f>
        <v/>
      </c>
      <c r="I136" s="41" t="str">
        <f>IF(H136=999,IF(B136=Lookup!$K$32,Lookup!$L$32,IF(B136=Lookup!$K$33,Lookup!$L$33,IF(B136=Lookup!$K$34,Lookup!$L$34,IF(B136=Lookup!$K$35,Lookup!$L$35,IF(B136=Lookup!$K$36,Lookup!$L$36,999))))),"")</f>
        <v/>
      </c>
      <c r="J136" s="41" t="str">
        <f>IF(I136=999,IF(B136=Lookup!$K$37,Lookup!$L$37,IF(B136=Lookup!$K$38,Lookup!$L$38,IF(B136=Lookup!$K$39,Lookup!$L$7,""))),"")</f>
        <v/>
      </c>
      <c r="K136" s="41">
        <f t="shared" si="8"/>
        <v>999</v>
      </c>
      <c r="L136" s="37" t="str">
        <f t="shared" si="11"/>
        <v/>
      </c>
      <c r="M136" s="38">
        <f>'1768'!Z136</f>
        <v>0</v>
      </c>
      <c r="N136" s="37">
        <f t="shared" si="6"/>
        <v>0</v>
      </c>
      <c r="O136" s="37">
        <f t="shared" si="7"/>
        <v>0</v>
      </c>
      <c r="P136" s="37">
        <f t="shared" si="9"/>
        <v>999</v>
      </c>
      <c r="Q136" s="40" t="str">
        <f>IF(P136&lt;=Lookup!$M$7,Lookup!$K$7,IF(P136&lt;=Lookup!$M$8,Lookup!$K$8,IF(P136&lt;=Lookup!$M$9,Lookup!$K$9,IF(P136&lt;=Lookup!$M$10,Lookup!$K$10,IF(P136&lt;=Lookup!$M$11,Lookup!$K$11,"")))))</f>
        <v/>
      </c>
      <c r="R136" s="40" t="str">
        <f>IF(P136&gt;Lookup!$M$11,IF(P136&lt;=Lookup!$M$12,Lookup!$K$12,IF(P136&lt;=Lookup!$M$13,Lookup!$K$13,IF(P136&lt;=Lookup!$M$14,Lookup!$K$14,IF(P136&lt;=Lookup!$M$15,Lookup!$K$15,IF(P136&lt;=Lookup!$M$16,Lookup!$K$16,""))))),"")</f>
        <v/>
      </c>
      <c r="S136" s="40" t="str">
        <f>IF(P136&gt;Lookup!$M$16,IF(P136&lt;=Lookup!$M$17,Lookup!$K$17,IF(P136&lt;=Lookup!$M$18,Lookup!$K$18,IF(P136&lt;=Lookup!$M$19,Lookup!$K$19,IF(P136&lt;=Lookup!$M$20,Lookup!$K$20,IF(P136&lt;=Lookup!$M$21,Lookup!$K$21,""))))),"")</f>
        <v/>
      </c>
      <c r="T136" s="40" t="str">
        <f>IF(P136&gt;Lookup!$M$21,IF(P136&lt;=Lookup!$M$22,Lookup!$K$22,IF(P136&lt;=Lookup!$M$23,Lookup!$K$23,IF(P136&lt;=Lookup!$M$24,Lookup!$K$24,IF(P136&lt;=Lookup!$M$25,Lookup!$K$25,IF(P136&lt;=Lookup!$M$26,Lookup!$K$26,""))))),"")</f>
        <v/>
      </c>
      <c r="U136" s="40" t="str">
        <f>IF(P136&gt;Lookup!$M$26,IF(P136&lt;=Lookup!$M$27,Lookup!$K$27,IF(P136&lt;=Lookup!$M$28,Lookup!$K$28,IF(P136&lt;=Lookup!$M$29,Lookup!$K$29,IF(P136&lt;=Lookup!$M$30,Lookup!$K$30,IF(P136&lt;=Lookup!$M$31,Lookup!$K$31,""))))),"")</f>
        <v/>
      </c>
      <c r="V136" s="40" t="str">
        <f>IF(P136&gt;Lookup!$M$31,IF(P136&lt;=Lookup!$M$32,Lookup!$K$32,IF(P136&lt;=Lookup!$M$33,Lookup!$K$33,IF(P136&lt;=Lookup!$M$34,Lookup!$K$34,IF(P136&lt;=Lookup!$M$35,Lookup!$K$35,IF(P136&lt;=Lookup!$M$36,Lookup!$K$36,""))))),"")</f>
        <v/>
      </c>
      <c r="W136" s="43" t="str">
        <f>IF(P136&gt;Lookup!$M$36,IF(P136&lt;=Lookup!$M$37,Lookup!$K$37,IF(P136&lt;=Lookup!$M$38,Lookup!$K$38,IF(P136&lt;Lookup!$M$39,Lookup!$K$39,IF(P136&lt;Lookup!$M$40,Lookup!$K$40,IF(P136&lt;Lookup!$M$41,Lookup!$K$41,IF(P136&lt;Lookup!$M$42,Lookup!$K$42,IF(P136&lt;Lookup!$M$43,Lookup!$K$43,IF(P136&lt;Lookup!$M$44,Lookup!$K$34,IF(B136=0,"",B136))))))))),"")</f>
        <v/>
      </c>
      <c r="X136" s="42" t="str">
        <f t="shared" si="10"/>
        <v/>
      </c>
    </row>
    <row r="137" spans="1:24" ht="14">
      <c r="A137" s="37">
        <v>127</v>
      </c>
      <c r="B137" s="38">
        <f>'1768'!J137</f>
        <v>0</v>
      </c>
      <c r="C137" s="39">
        <v>999</v>
      </c>
      <c r="D137" s="41" t="str">
        <f>IF(B137=0,"",IF(B137=Lookup!$K$7,Lookup!$L$7,IF(B137=Lookup!$K$8,Lookup!$L$8,IF(B137=Lookup!$K$9,Lookup!$L$9,IF(B137=Lookup!$K$10,Lookup!$L$10,IF(B137=Lookup!$K$11,Lookup!$L$11,999))))))</f>
        <v/>
      </c>
      <c r="E137" s="41" t="str">
        <f>IF(D137=999,IF(B137=Lookup!$K$12,Lookup!$L$12,IF(B137=Lookup!$K$13,Lookup!$L$13,IF(B137=Lookup!$K$14,Lookup!$L$14,IF(B137=Lookup!$K$15,Lookup!$L$15,IF(B137=Lookup!$K$16,Lookup!$L$16,999))))),"")</f>
        <v/>
      </c>
      <c r="F137" s="41" t="str">
        <f>IF(E137=999,IF(B137=Lookup!$K$17,Lookup!$L$17,IF(B137=Lookup!$K$18,Lookup!$L$18,IF(B137=Lookup!$K$19,Lookup!$L$19,IF(B137=Lookup!$K$20,Lookup!$L$20,IF(B137=Lookup!$K$21,Lookup!$L$21,999))))),"")</f>
        <v/>
      </c>
      <c r="G137" s="41" t="str">
        <f>IF(F137=999,IF(B137=Lookup!$K$22,Lookup!$L$22,IF(B137=Lookup!$K$23,Lookup!$L$23,IF(B137=Lookup!$K$24,Lookup!$L$24,IF(B137=Lookup!$K$25,Lookup!$L$25,IF(B137=Lookup!$K$26,Lookup!$L$26,999))))),"")</f>
        <v/>
      </c>
      <c r="H137" s="41" t="str">
        <f>IF(G137=999,IF(B137=Lookup!$K$27,Lookup!$L$27,IF(B137=Lookup!$K$28,Lookup!$L$28,IF(B137=Lookup!$K$29,Lookup!$L$29,IF(B137=Lookup!$K$30,Lookup!$L$30,IF(B137=Lookup!$K$31,Lookup!$L$31,999))))),"")</f>
        <v/>
      </c>
      <c r="I137" s="41" t="str">
        <f>IF(H137=999,IF(B137=Lookup!$K$32,Lookup!$L$32,IF(B137=Lookup!$K$33,Lookup!$L$33,IF(B137=Lookup!$K$34,Lookup!$L$34,IF(B137=Lookup!$K$35,Lookup!$L$35,IF(B137=Lookup!$K$36,Lookup!$L$36,999))))),"")</f>
        <v/>
      </c>
      <c r="J137" s="41" t="str">
        <f>IF(I137=999,IF(B137=Lookup!$K$37,Lookup!$L$37,IF(B137=Lookup!$K$38,Lookup!$L$38,IF(B137=Lookup!$K$39,Lookup!$L$7,""))),"")</f>
        <v/>
      </c>
      <c r="K137" s="41">
        <f t="shared" si="8"/>
        <v>999</v>
      </c>
      <c r="L137" s="37" t="str">
        <f t="shared" si="11"/>
        <v/>
      </c>
      <c r="M137" s="38">
        <f>'1768'!Z137</f>
        <v>0</v>
      </c>
      <c r="N137" s="37">
        <f t="shared" si="6"/>
        <v>0</v>
      </c>
      <c r="O137" s="37">
        <f t="shared" si="7"/>
        <v>0</v>
      </c>
      <c r="P137" s="37">
        <f t="shared" si="9"/>
        <v>999</v>
      </c>
      <c r="Q137" s="40" t="str">
        <f>IF(P137&lt;=Lookup!$M$7,Lookup!$K$7,IF(P137&lt;=Lookup!$M$8,Lookup!$K$8,IF(P137&lt;=Lookup!$M$9,Lookup!$K$9,IF(P137&lt;=Lookup!$M$10,Lookup!$K$10,IF(P137&lt;=Lookup!$M$11,Lookup!$K$11,"")))))</f>
        <v/>
      </c>
      <c r="R137" s="40" t="str">
        <f>IF(P137&gt;Lookup!$M$11,IF(P137&lt;=Lookup!$M$12,Lookup!$K$12,IF(P137&lt;=Lookup!$M$13,Lookup!$K$13,IF(P137&lt;=Lookup!$M$14,Lookup!$K$14,IF(P137&lt;=Lookup!$M$15,Lookup!$K$15,IF(P137&lt;=Lookup!$M$16,Lookup!$K$16,""))))),"")</f>
        <v/>
      </c>
      <c r="S137" s="40" t="str">
        <f>IF(P137&gt;Lookup!$M$16,IF(P137&lt;=Lookup!$M$17,Lookup!$K$17,IF(P137&lt;=Lookup!$M$18,Lookup!$K$18,IF(P137&lt;=Lookup!$M$19,Lookup!$K$19,IF(P137&lt;=Lookup!$M$20,Lookup!$K$20,IF(P137&lt;=Lookup!$M$21,Lookup!$K$21,""))))),"")</f>
        <v/>
      </c>
      <c r="T137" s="40" t="str">
        <f>IF(P137&gt;Lookup!$M$21,IF(P137&lt;=Lookup!$M$22,Lookup!$K$22,IF(P137&lt;=Lookup!$M$23,Lookup!$K$23,IF(P137&lt;=Lookup!$M$24,Lookup!$K$24,IF(P137&lt;=Lookup!$M$25,Lookup!$K$25,IF(P137&lt;=Lookup!$M$26,Lookup!$K$26,""))))),"")</f>
        <v/>
      </c>
      <c r="U137" s="40" t="str">
        <f>IF(P137&gt;Lookup!$M$26,IF(P137&lt;=Lookup!$M$27,Lookup!$K$27,IF(P137&lt;=Lookup!$M$28,Lookup!$K$28,IF(P137&lt;=Lookup!$M$29,Lookup!$K$29,IF(P137&lt;=Lookup!$M$30,Lookup!$K$30,IF(P137&lt;=Lookup!$M$31,Lookup!$K$31,""))))),"")</f>
        <v/>
      </c>
      <c r="V137" s="40" t="str">
        <f>IF(P137&gt;Lookup!$M$31,IF(P137&lt;=Lookup!$M$32,Lookup!$K$32,IF(P137&lt;=Lookup!$M$33,Lookup!$K$33,IF(P137&lt;=Lookup!$M$34,Lookup!$K$34,IF(P137&lt;=Lookup!$M$35,Lookup!$K$35,IF(P137&lt;=Lookup!$M$36,Lookup!$K$36,""))))),"")</f>
        <v/>
      </c>
      <c r="W137" s="43" t="str">
        <f>IF(P137&gt;Lookup!$M$36,IF(P137&lt;=Lookup!$M$37,Lookup!$K$37,IF(P137&lt;=Lookup!$M$38,Lookup!$K$38,IF(P137&lt;Lookup!$M$39,Lookup!$K$39,IF(P137&lt;Lookup!$M$40,Lookup!$K$40,IF(P137&lt;Lookup!$M$41,Lookup!$K$41,IF(P137&lt;Lookup!$M$42,Lookup!$K$42,IF(P137&lt;Lookup!$M$43,Lookup!$K$43,IF(P137&lt;Lookup!$M$44,Lookup!$K$34,IF(B137=0,"",B137))))))))),"")</f>
        <v/>
      </c>
      <c r="X137" s="42" t="str">
        <f t="shared" si="10"/>
        <v/>
      </c>
    </row>
    <row r="138" spans="1:24" ht="14">
      <c r="A138" s="37">
        <v>128</v>
      </c>
      <c r="B138" s="38">
        <f>'1768'!J138</f>
        <v>0</v>
      </c>
      <c r="C138" s="39">
        <v>999</v>
      </c>
      <c r="D138" s="41" t="str">
        <f>IF(B138=0,"",IF(B138=Lookup!$K$7,Lookup!$L$7,IF(B138=Lookup!$K$8,Lookup!$L$8,IF(B138=Lookup!$K$9,Lookup!$L$9,IF(B138=Lookup!$K$10,Lookup!$L$10,IF(B138=Lookup!$K$11,Lookup!$L$11,999))))))</f>
        <v/>
      </c>
      <c r="E138" s="41" t="str">
        <f>IF(D138=999,IF(B138=Lookup!$K$12,Lookup!$L$12,IF(B138=Lookup!$K$13,Lookup!$L$13,IF(B138=Lookup!$K$14,Lookup!$L$14,IF(B138=Lookup!$K$15,Lookup!$L$15,IF(B138=Lookup!$K$16,Lookup!$L$16,999))))),"")</f>
        <v/>
      </c>
      <c r="F138" s="41" t="str">
        <f>IF(E138=999,IF(B138=Lookup!$K$17,Lookup!$L$17,IF(B138=Lookup!$K$18,Lookup!$L$18,IF(B138=Lookup!$K$19,Lookup!$L$19,IF(B138=Lookup!$K$20,Lookup!$L$20,IF(B138=Lookup!$K$21,Lookup!$L$21,999))))),"")</f>
        <v/>
      </c>
      <c r="G138" s="41" t="str">
        <f>IF(F138=999,IF(B138=Lookup!$K$22,Lookup!$L$22,IF(B138=Lookup!$K$23,Lookup!$L$23,IF(B138=Lookup!$K$24,Lookup!$L$24,IF(B138=Lookup!$K$25,Lookup!$L$25,IF(B138=Lookup!$K$26,Lookup!$L$26,999))))),"")</f>
        <v/>
      </c>
      <c r="H138" s="41" t="str">
        <f>IF(G138=999,IF(B138=Lookup!$K$27,Lookup!$L$27,IF(B138=Lookup!$K$28,Lookup!$L$28,IF(B138=Lookup!$K$29,Lookup!$L$29,IF(B138=Lookup!$K$30,Lookup!$L$30,IF(B138=Lookup!$K$31,Lookup!$L$31,999))))),"")</f>
        <v/>
      </c>
      <c r="I138" s="41" t="str">
        <f>IF(H138=999,IF(B138=Lookup!$K$32,Lookup!$L$32,IF(B138=Lookup!$K$33,Lookup!$L$33,IF(B138=Lookup!$K$34,Lookup!$L$34,IF(B138=Lookup!$K$35,Lookup!$L$35,IF(B138=Lookup!$K$36,Lookup!$L$36,999))))),"")</f>
        <v/>
      </c>
      <c r="J138" s="41" t="str">
        <f>IF(I138=999,IF(B138=Lookup!$K$37,Lookup!$L$37,IF(B138=Lookup!$K$38,Lookup!$L$38,IF(B138=Lookup!$K$39,Lookup!$L$7,""))),"")</f>
        <v/>
      </c>
      <c r="K138" s="41">
        <f t="shared" si="8"/>
        <v>999</v>
      </c>
      <c r="L138" s="37" t="str">
        <f t="shared" si="11"/>
        <v/>
      </c>
      <c r="M138" s="38">
        <f>'1768'!Z138</f>
        <v>0</v>
      </c>
      <c r="N138" s="37">
        <f t="shared" ref="N138:N201" si="12">IF(M138&lt;0,"0W",M138)</f>
        <v>0</v>
      </c>
      <c r="O138" s="37">
        <f t="shared" ref="O138:O201" si="13">IF(N138=0,0,LEFT(N138,LEN(N138)-1))</f>
        <v>0</v>
      </c>
      <c r="P138" s="37">
        <f t="shared" si="9"/>
        <v>999</v>
      </c>
      <c r="Q138" s="40" t="str">
        <f>IF(P138&lt;=Lookup!$M$7,Lookup!$K$7,IF(P138&lt;=Lookup!$M$8,Lookup!$K$8,IF(P138&lt;=Lookup!$M$9,Lookup!$K$9,IF(P138&lt;=Lookup!$M$10,Lookup!$K$10,IF(P138&lt;=Lookup!$M$11,Lookup!$K$11,"")))))</f>
        <v/>
      </c>
      <c r="R138" s="40" t="str">
        <f>IF(P138&gt;Lookup!$M$11,IF(P138&lt;=Lookup!$M$12,Lookup!$K$12,IF(P138&lt;=Lookup!$M$13,Lookup!$K$13,IF(P138&lt;=Lookup!$M$14,Lookup!$K$14,IF(P138&lt;=Lookup!$M$15,Lookup!$K$15,IF(P138&lt;=Lookup!$M$16,Lookup!$K$16,""))))),"")</f>
        <v/>
      </c>
      <c r="S138" s="40" t="str">
        <f>IF(P138&gt;Lookup!$M$16,IF(P138&lt;=Lookup!$M$17,Lookup!$K$17,IF(P138&lt;=Lookup!$M$18,Lookup!$K$18,IF(P138&lt;=Lookup!$M$19,Lookup!$K$19,IF(P138&lt;=Lookup!$M$20,Lookup!$K$20,IF(P138&lt;=Lookup!$M$21,Lookup!$K$21,""))))),"")</f>
        <v/>
      </c>
      <c r="T138" s="40" t="str">
        <f>IF(P138&gt;Lookup!$M$21,IF(P138&lt;=Lookup!$M$22,Lookup!$K$22,IF(P138&lt;=Lookup!$M$23,Lookup!$K$23,IF(P138&lt;=Lookup!$M$24,Lookup!$K$24,IF(P138&lt;=Lookup!$M$25,Lookup!$K$25,IF(P138&lt;=Lookup!$M$26,Lookup!$K$26,""))))),"")</f>
        <v/>
      </c>
      <c r="U138" s="40" t="str">
        <f>IF(P138&gt;Lookup!$M$26,IF(P138&lt;=Lookup!$M$27,Lookup!$K$27,IF(P138&lt;=Lookup!$M$28,Lookup!$K$28,IF(P138&lt;=Lookup!$M$29,Lookup!$K$29,IF(P138&lt;=Lookup!$M$30,Lookup!$K$30,IF(P138&lt;=Lookup!$M$31,Lookup!$K$31,""))))),"")</f>
        <v/>
      </c>
      <c r="V138" s="40" t="str">
        <f>IF(P138&gt;Lookup!$M$31,IF(P138&lt;=Lookup!$M$32,Lookup!$K$32,IF(P138&lt;=Lookup!$M$33,Lookup!$K$33,IF(P138&lt;=Lookup!$M$34,Lookup!$K$34,IF(P138&lt;=Lookup!$M$35,Lookup!$K$35,IF(P138&lt;=Lookup!$M$36,Lookup!$K$36,""))))),"")</f>
        <v/>
      </c>
      <c r="W138" s="43" t="str">
        <f>IF(P138&gt;Lookup!$M$36,IF(P138&lt;=Lookup!$M$37,Lookup!$K$37,IF(P138&lt;=Lookup!$M$38,Lookup!$K$38,IF(P138&lt;Lookup!$M$39,Lookup!$K$39,IF(P138&lt;Lookup!$M$40,Lookup!$K$40,IF(P138&lt;Lookup!$M$41,Lookup!$K$41,IF(P138&lt;Lookup!$M$42,Lookup!$K$42,IF(P138&lt;Lookup!$M$43,Lookup!$K$43,IF(P138&lt;Lookup!$M$44,Lookup!$K$34,IF(B138=0,"",B138))))))))),"")</f>
        <v/>
      </c>
      <c r="X138" s="42" t="str">
        <f t="shared" si="10"/>
        <v/>
      </c>
    </row>
    <row r="139" spans="1:24" ht="14">
      <c r="A139" s="37">
        <v>129</v>
      </c>
      <c r="B139" s="38">
        <f>'1768'!J139</f>
        <v>0</v>
      </c>
      <c r="C139" s="39">
        <v>999</v>
      </c>
      <c r="D139" s="41" t="str">
        <f>IF(B139=0,"",IF(B139=Lookup!$K$7,Lookup!$L$7,IF(B139=Lookup!$K$8,Lookup!$L$8,IF(B139=Lookup!$K$9,Lookup!$L$9,IF(B139=Lookup!$K$10,Lookup!$L$10,IF(B139=Lookup!$K$11,Lookup!$L$11,999))))))</f>
        <v/>
      </c>
      <c r="E139" s="41" t="str">
        <f>IF(D139=999,IF(B139=Lookup!$K$12,Lookup!$L$12,IF(B139=Lookup!$K$13,Lookup!$L$13,IF(B139=Lookup!$K$14,Lookup!$L$14,IF(B139=Lookup!$K$15,Lookup!$L$15,IF(B139=Lookup!$K$16,Lookup!$L$16,999))))),"")</f>
        <v/>
      </c>
      <c r="F139" s="41" t="str">
        <f>IF(E139=999,IF(B139=Lookup!$K$17,Lookup!$L$17,IF(B139=Lookup!$K$18,Lookup!$L$18,IF(B139=Lookup!$K$19,Lookup!$L$19,IF(B139=Lookup!$K$20,Lookup!$L$20,IF(B139=Lookup!$K$21,Lookup!$L$21,999))))),"")</f>
        <v/>
      </c>
      <c r="G139" s="41" t="str">
        <f>IF(F139=999,IF(B139=Lookup!$K$22,Lookup!$L$22,IF(B139=Lookup!$K$23,Lookup!$L$23,IF(B139=Lookup!$K$24,Lookup!$L$24,IF(B139=Lookup!$K$25,Lookup!$L$25,IF(B139=Lookup!$K$26,Lookup!$L$26,999))))),"")</f>
        <v/>
      </c>
      <c r="H139" s="41" t="str">
        <f>IF(G139=999,IF(B139=Lookup!$K$27,Lookup!$L$27,IF(B139=Lookup!$K$28,Lookup!$L$28,IF(B139=Lookup!$K$29,Lookup!$L$29,IF(B139=Lookup!$K$30,Lookup!$L$30,IF(B139=Lookup!$K$31,Lookup!$L$31,999))))),"")</f>
        <v/>
      </c>
      <c r="I139" s="41" t="str">
        <f>IF(H139=999,IF(B139=Lookup!$K$32,Lookup!$L$32,IF(B139=Lookup!$K$33,Lookup!$L$33,IF(B139=Lookup!$K$34,Lookup!$L$34,IF(B139=Lookup!$K$35,Lookup!$L$35,IF(B139=Lookup!$K$36,Lookup!$L$36,999))))),"")</f>
        <v/>
      </c>
      <c r="J139" s="41" t="str">
        <f>IF(I139=999,IF(B139=Lookup!$K$37,Lookup!$L$37,IF(B139=Lookup!$K$38,Lookup!$L$38,IF(B139=Lookup!$K$39,Lookup!$L$7,""))),"")</f>
        <v/>
      </c>
      <c r="K139" s="41">
        <f t="shared" ref="K139:K170" si="14">MIN(C139:J139)</f>
        <v>999</v>
      </c>
      <c r="L139" s="37" t="str">
        <f t="shared" si="11"/>
        <v/>
      </c>
      <c r="M139" s="38">
        <f>'1768'!Z139</f>
        <v>0</v>
      </c>
      <c r="N139" s="37">
        <f t="shared" si="12"/>
        <v>0</v>
      </c>
      <c r="O139" s="37">
        <f t="shared" si="13"/>
        <v>0</v>
      </c>
      <c r="P139" s="37">
        <f t="shared" ref="P139:P202" si="15">K139+O139</f>
        <v>999</v>
      </c>
      <c r="Q139" s="40" t="str">
        <f>IF(P139&lt;=Lookup!$M$7,Lookup!$K$7,IF(P139&lt;=Lookup!$M$8,Lookup!$K$8,IF(P139&lt;=Lookup!$M$9,Lookup!$K$9,IF(P139&lt;=Lookup!$M$10,Lookup!$K$10,IF(P139&lt;=Lookup!$M$11,Lookup!$K$11,"")))))</f>
        <v/>
      </c>
      <c r="R139" s="40" t="str">
        <f>IF(P139&gt;Lookup!$M$11,IF(P139&lt;=Lookup!$M$12,Lookup!$K$12,IF(P139&lt;=Lookup!$M$13,Lookup!$K$13,IF(P139&lt;=Lookup!$M$14,Lookup!$K$14,IF(P139&lt;=Lookup!$M$15,Lookup!$K$15,IF(P139&lt;=Lookup!$M$16,Lookup!$K$16,""))))),"")</f>
        <v/>
      </c>
      <c r="S139" s="40" t="str">
        <f>IF(P139&gt;Lookup!$M$16,IF(P139&lt;=Lookup!$M$17,Lookup!$K$17,IF(P139&lt;=Lookup!$M$18,Lookup!$K$18,IF(P139&lt;=Lookup!$M$19,Lookup!$K$19,IF(P139&lt;=Lookup!$M$20,Lookup!$K$20,IF(P139&lt;=Lookup!$M$21,Lookup!$K$21,""))))),"")</f>
        <v/>
      </c>
      <c r="T139" s="40" t="str">
        <f>IF(P139&gt;Lookup!$M$21,IF(P139&lt;=Lookup!$M$22,Lookup!$K$22,IF(P139&lt;=Lookup!$M$23,Lookup!$K$23,IF(P139&lt;=Lookup!$M$24,Lookup!$K$24,IF(P139&lt;=Lookup!$M$25,Lookup!$K$25,IF(P139&lt;=Lookup!$M$26,Lookup!$K$26,""))))),"")</f>
        <v/>
      </c>
      <c r="U139" s="40" t="str">
        <f>IF(P139&gt;Lookup!$M$26,IF(P139&lt;=Lookup!$M$27,Lookup!$K$27,IF(P139&lt;=Lookup!$M$28,Lookup!$K$28,IF(P139&lt;=Lookup!$M$29,Lookup!$K$29,IF(P139&lt;=Lookup!$M$30,Lookup!$K$30,IF(P139&lt;=Lookup!$M$31,Lookup!$K$31,""))))),"")</f>
        <v/>
      </c>
      <c r="V139" s="40" t="str">
        <f>IF(P139&gt;Lookup!$M$31,IF(P139&lt;=Lookup!$M$32,Lookup!$K$32,IF(P139&lt;=Lookup!$M$33,Lookup!$K$33,IF(P139&lt;=Lookup!$M$34,Lookup!$K$34,IF(P139&lt;=Lookup!$M$35,Lookup!$K$35,IF(P139&lt;=Lookup!$M$36,Lookup!$K$36,""))))),"")</f>
        <v/>
      </c>
      <c r="W139" s="43" t="str">
        <f>IF(P139&gt;Lookup!$M$36,IF(P139&lt;=Lookup!$M$37,Lookup!$K$37,IF(P139&lt;=Lookup!$M$38,Lookup!$K$38,IF(P139&lt;Lookup!$M$39,Lookup!$K$39,IF(P139&lt;Lookup!$M$40,Lookup!$K$40,IF(P139&lt;Lookup!$M$41,Lookup!$K$41,IF(P139&lt;Lookup!$M$42,Lookup!$K$42,IF(P139&lt;Lookup!$M$43,Lookup!$K$43,IF(P139&lt;Lookup!$M$44,Lookup!$K$34,IF(B139=0,"",B139))))))))),"")</f>
        <v/>
      </c>
      <c r="X139" s="42" t="str">
        <f t="shared" ref="X139:X177" si="16" xml:space="preserve"> CONCATENATE(Q139,R139,S139,T139,U139,V139,W139)</f>
        <v/>
      </c>
    </row>
    <row r="140" spans="1:24" ht="14">
      <c r="A140" s="37">
        <v>130</v>
      </c>
      <c r="B140" s="38">
        <f>'1768'!J140</f>
        <v>0</v>
      </c>
      <c r="C140" s="39">
        <v>999</v>
      </c>
      <c r="D140" s="41" t="str">
        <f>IF(B140=0,"",IF(B140=Lookup!$K$7,Lookup!$L$7,IF(B140=Lookup!$K$8,Lookup!$L$8,IF(B140=Lookup!$K$9,Lookup!$L$9,IF(B140=Lookup!$K$10,Lookup!$L$10,IF(B140=Lookup!$K$11,Lookup!$L$11,999))))))</f>
        <v/>
      </c>
      <c r="E140" s="41" t="str">
        <f>IF(D140=999,IF(B140=Lookup!$K$12,Lookup!$L$12,IF(B140=Lookup!$K$13,Lookup!$L$13,IF(B140=Lookup!$K$14,Lookup!$L$14,IF(B140=Lookup!$K$15,Lookup!$L$15,IF(B140=Lookup!$K$16,Lookup!$L$16,999))))),"")</f>
        <v/>
      </c>
      <c r="F140" s="41" t="str">
        <f>IF(E140=999,IF(B140=Lookup!$K$17,Lookup!$L$17,IF(B140=Lookup!$K$18,Lookup!$L$18,IF(B140=Lookup!$K$19,Lookup!$L$19,IF(B140=Lookup!$K$20,Lookup!$L$20,IF(B140=Lookup!$K$21,Lookup!$L$21,999))))),"")</f>
        <v/>
      </c>
      <c r="G140" s="41" t="str">
        <f>IF(F140=999,IF(B140=Lookup!$K$22,Lookup!$L$22,IF(B140=Lookup!$K$23,Lookup!$L$23,IF(B140=Lookup!$K$24,Lookup!$L$24,IF(B140=Lookup!$K$25,Lookup!$L$25,IF(B140=Lookup!$K$26,Lookup!$L$26,999))))),"")</f>
        <v/>
      </c>
      <c r="H140" s="41" t="str">
        <f>IF(G140=999,IF(B140=Lookup!$K$27,Lookup!$L$27,IF(B140=Lookup!$K$28,Lookup!$L$28,IF(B140=Lookup!$K$29,Lookup!$L$29,IF(B140=Lookup!$K$30,Lookup!$L$30,IF(B140=Lookup!$K$31,Lookup!$L$31,999))))),"")</f>
        <v/>
      </c>
      <c r="I140" s="41" t="str">
        <f>IF(H140=999,IF(B140=Lookup!$K$32,Lookup!$L$32,IF(B140=Lookup!$K$33,Lookup!$L$33,IF(B140=Lookup!$K$34,Lookup!$L$34,IF(B140=Lookup!$K$35,Lookup!$L$35,IF(B140=Lookup!$K$36,Lookup!$L$36,999))))),"")</f>
        <v/>
      </c>
      <c r="J140" s="41" t="str">
        <f>IF(I140=999,IF(B140=Lookup!$K$37,Lookup!$L$37,IF(B140=Lookup!$K$38,Lookup!$L$38,IF(B140=Lookup!$K$39,Lookup!$L$7,""))),"")</f>
        <v/>
      </c>
      <c r="K140" s="41">
        <f t="shared" si="14"/>
        <v>999</v>
      </c>
      <c r="L140" s="37" t="str">
        <f t="shared" ref="L140:L203" si="17">IF(K140=999,"",K140)</f>
        <v/>
      </c>
      <c r="M140" s="38">
        <f>'1768'!Z140</f>
        <v>0</v>
      </c>
      <c r="N140" s="37">
        <f t="shared" si="12"/>
        <v>0</v>
      </c>
      <c r="O140" s="37">
        <f t="shared" si="13"/>
        <v>0</v>
      </c>
      <c r="P140" s="37">
        <f t="shared" si="15"/>
        <v>999</v>
      </c>
      <c r="Q140" s="40" t="str">
        <f>IF(P140&lt;=Lookup!$M$7,Lookup!$K$7,IF(P140&lt;=Lookup!$M$8,Lookup!$K$8,IF(P140&lt;=Lookup!$M$9,Lookup!$K$9,IF(P140&lt;=Lookup!$M$10,Lookup!$K$10,IF(P140&lt;=Lookup!$M$11,Lookup!$K$11,"")))))</f>
        <v/>
      </c>
      <c r="R140" s="40" t="str">
        <f>IF(P140&gt;Lookup!$M$11,IF(P140&lt;=Lookup!$M$12,Lookup!$K$12,IF(P140&lt;=Lookup!$M$13,Lookup!$K$13,IF(P140&lt;=Lookup!$M$14,Lookup!$K$14,IF(P140&lt;=Lookup!$M$15,Lookup!$K$15,IF(P140&lt;=Lookup!$M$16,Lookup!$K$16,""))))),"")</f>
        <v/>
      </c>
      <c r="S140" s="40" t="str">
        <f>IF(P140&gt;Lookup!$M$16,IF(P140&lt;=Lookup!$M$17,Lookup!$K$17,IF(P140&lt;=Lookup!$M$18,Lookup!$K$18,IF(P140&lt;=Lookup!$M$19,Lookup!$K$19,IF(P140&lt;=Lookup!$M$20,Lookup!$K$20,IF(P140&lt;=Lookup!$M$21,Lookup!$K$21,""))))),"")</f>
        <v/>
      </c>
      <c r="T140" s="40" t="str">
        <f>IF(P140&gt;Lookup!$M$21,IF(P140&lt;=Lookup!$M$22,Lookup!$K$22,IF(P140&lt;=Lookup!$M$23,Lookup!$K$23,IF(P140&lt;=Lookup!$M$24,Lookup!$K$24,IF(P140&lt;=Lookup!$M$25,Lookup!$K$25,IF(P140&lt;=Lookup!$M$26,Lookup!$K$26,""))))),"")</f>
        <v/>
      </c>
      <c r="U140" s="40" t="str">
        <f>IF(P140&gt;Lookup!$M$26,IF(P140&lt;=Lookup!$M$27,Lookup!$K$27,IF(P140&lt;=Lookup!$M$28,Lookup!$K$28,IF(P140&lt;=Lookup!$M$29,Lookup!$K$29,IF(P140&lt;=Lookup!$M$30,Lookup!$K$30,IF(P140&lt;=Lookup!$M$31,Lookup!$K$31,""))))),"")</f>
        <v/>
      </c>
      <c r="V140" s="40" t="str">
        <f>IF(P140&gt;Lookup!$M$31,IF(P140&lt;=Lookup!$M$32,Lookup!$K$32,IF(P140&lt;=Lookup!$M$33,Lookup!$K$33,IF(P140&lt;=Lookup!$M$34,Lookup!$K$34,IF(P140&lt;=Lookup!$M$35,Lookup!$K$35,IF(P140&lt;=Lookup!$M$36,Lookup!$K$36,""))))),"")</f>
        <v/>
      </c>
      <c r="W140" s="43" t="str">
        <f>IF(P140&gt;Lookup!$M$36,IF(P140&lt;=Lookup!$M$37,Lookup!$K$37,IF(P140&lt;=Lookup!$M$38,Lookup!$K$38,IF(P140&lt;Lookup!$M$39,Lookup!$K$39,IF(P140&lt;Lookup!$M$40,Lookup!$K$40,IF(P140&lt;Lookup!$M$41,Lookup!$K$41,IF(P140&lt;Lookup!$M$42,Lookup!$K$42,IF(P140&lt;Lookup!$M$43,Lookup!$K$43,IF(P140&lt;Lookup!$M$44,Lookup!$K$34,IF(B140=0,"",B140))))))))),"")</f>
        <v/>
      </c>
      <c r="X140" s="42" t="str">
        <f t="shared" si="16"/>
        <v/>
      </c>
    </row>
    <row r="141" spans="1:24" ht="14">
      <c r="A141" s="37">
        <v>131</v>
      </c>
      <c r="B141" s="38">
        <f>'1768'!J141</f>
        <v>0</v>
      </c>
      <c r="C141" s="39">
        <v>999</v>
      </c>
      <c r="D141" s="41" t="str">
        <f>IF(B141=0,"",IF(B141=Lookup!$K$7,Lookup!$L$7,IF(B141=Lookup!$K$8,Lookup!$L$8,IF(B141=Lookup!$K$9,Lookup!$L$9,IF(B141=Lookup!$K$10,Lookup!$L$10,IF(B141=Lookup!$K$11,Lookup!$L$11,999))))))</f>
        <v/>
      </c>
      <c r="E141" s="41" t="str">
        <f>IF(D141=999,IF(B141=Lookup!$K$12,Lookup!$L$12,IF(B141=Lookup!$K$13,Lookup!$L$13,IF(B141=Lookup!$K$14,Lookup!$L$14,IF(B141=Lookup!$K$15,Lookup!$L$15,IF(B141=Lookup!$K$16,Lookup!$L$16,999))))),"")</f>
        <v/>
      </c>
      <c r="F141" s="41" t="str">
        <f>IF(E141=999,IF(B141=Lookup!$K$17,Lookup!$L$17,IF(B141=Lookup!$K$18,Lookup!$L$18,IF(B141=Lookup!$K$19,Lookup!$L$19,IF(B141=Lookup!$K$20,Lookup!$L$20,IF(B141=Lookup!$K$21,Lookup!$L$21,999))))),"")</f>
        <v/>
      </c>
      <c r="G141" s="41" t="str">
        <f>IF(F141=999,IF(B141=Lookup!$K$22,Lookup!$L$22,IF(B141=Lookup!$K$23,Lookup!$L$23,IF(B141=Lookup!$K$24,Lookup!$L$24,IF(B141=Lookup!$K$25,Lookup!$L$25,IF(B141=Lookup!$K$26,Lookup!$L$26,999))))),"")</f>
        <v/>
      </c>
      <c r="H141" s="41" t="str">
        <f>IF(G141=999,IF(B141=Lookup!$K$27,Lookup!$L$27,IF(B141=Lookup!$K$28,Lookup!$L$28,IF(B141=Lookup!$K$29,Lookup!$L$29,IF(B141=Lookup!$K$30,Lookup!$L$30,IF(B141=Lookup!$K$31,Lookup!$L$31,999))))),"")</f>
        <v/>
      </c>
      <c r="I141" s="41" t="str">
        <f>IF(H141=999,IF(B141=Lookup!$K$32,Lookup!$L$32,IF(B141=Lookup!$K$33,Lookup!$L$33,IF(B141=Lookup!$K$34,Lookup!$L$34,IF(B141=Lookup!$K$35,Lookup!$L$35,IF(B141=Lookup!$K$36,Lookup!$L$36,999))))),"")</f>
        <v/>
      </c>
      <c r="J141" s="41" t="str">
        <f>IF(I141=999,IF(B141=Lookup!$K$37,Lookup!$L$37,IF(B141=Lookup!$K$38,Lookup!$L$38,IF(B141=Lookup!$K$39,Lookup!$L$7,""))),"")</f>
        <v/>
      </c>
      <c r="K141" s="41">
        <f t="shared" si="14"/>
        <v>999</v>
      </c>
      <c r="L141" s="37" t="str">
        <f t="shared" si="17"/>
        <v/>
      </c>
      <c r="M141" s="38">
        <f>'1768'!Z141</f>
        <v>0</v>
      </c>
      <c r="N141" s="37">
        <f t="shared" si="12"/>
        <v>0</v>
      </c>
      <c r="O141" s="37">
        <f t="shared" si="13"/>
        <v>0</v>
      </c>
      <c r="P141" s="37">
        <f t="shared" si="15"/>
        <v>999</v>
      </c>
      <c r="Q141" s="40" t="str">
        <f>IF(P141&lt;=Lookup!$M$7,Lookup!$K$7,IF(P141&lt;=Lookup!$M$8,Lookup!$K$8,IF(P141&lt;=Lookup!$M$9,Lookup!$K$9,IF(P141&lt;=Lookup!$M$10,Lookup!$K$10,IF(P141&lt;=Lookup!$M$11,Lookup!$K$11,"")))))</f>
        <v/>
      </c>
      <c r="R141" s="40" t="str">
        <f>IF(P141&gt;Lookup!$M$11,IF(P141&lt;=Lookup!$M$12,Lookup!$K$12,IF(P141&lt;=Lookup!$M$13,Lookup!$K$13,IF(P141&lt;=Lookup!$M$14,Lookup!$K$14,IF(P141&lt;=Lookup!$M$15,Lookup!$K$15,IF(P141&lt;=Lookup!$M$16,Lookup!$K$16,""))))),"")</f>
        <v/>
      </c>
      <c r="S141" s="40" t="str">
        <f>IF(P141&gt;Lookup!$M$16,IF(P141&lt;=Lookup!$M$17,Lookup!$K$17,IF(P141&lt;=Lookup!$M$18,Lookup!$K$18,IF(P141&lt;=Lookup!$M$19,Lookup!$K$19,IF(P141&lt;=Lookup!$M$20,Lookup!$K$20,IF(P141&lt;=Lookup!$M$21,Lookup!$K$21,""))))),"")</f>
        <v/>
      </c>
      <c r="T141" s="40" t="str">
        <f>IF(P141&gt;Lookup!$M$21,IF(P141&lt;=Lookup!$M$22,Lookup!$K$22,IF(P141&lt;=Lookup!$M$23,Lookup!$K$23,IF(P141&lt;=Lookup!$M$24,Lookup!$K$24,IF(P141&lt;=Lookup!$M$25,Lookup!$K$25,IF(P141&lt;=Lookup!$M$26,Lookup!$K$26,""))))),"")</f>
        <v/>
      </c>
      <c r="U141" s="40" t="str">
        <f>IF(P141&gt;Lookup!$M$26,IF(P141&lt;=Lookup!$M$27,Lookup!$K$27,IF(P141&lt;=Lookup!$M$28,Lookup!$K$28,IF(P141&lt;=Lookup!$M$29,Lookup!$K$29,IF(P141&lt;=Lookup!$M$30,Lookup!$K$30,IF(P141&lt;=Lookup!$M$31,Lookup!$K$31,""))))),"")</f>
        <v/>
      </c>
      <c r="V141" s="40" t="str">
        <f>IF(P141&gt;Lookup!$M$31,IF(P141&lt;=Lookup!$M$32,Lookup!$K$32,IF(P141&lt;=Lookup!$M$33,Lookup!$K$33,IF(P141&lt;=Lookup!$M$34,Lookup!$K$34,IF(P141&lt;=Lookup!$M$35,Lookup!$K$35,IF(P141&lt;=Lookup!$M$36,Lookup!$K$36,""))))),"")</f>
        <v/>
      </c>
      <c r="W141" s="43" t="str">
        <f>IF(P141&gt;Lookup!$M$36,IF(P141&lt;=Lookup!$M$37,Lookup!$K$37,IF(P141&lt;=Lookup!$M$38,Lookup!$K$38,IF(P141&lt;Lookup!$M$39,Lookup!$K$39,IF(P141&lt;Lookup!$M$40,Lookup!$K$40,IF(P141&lt;Lookup!$M$41,Lookup!$K$41,IF(P141&lt;Lookup!$M$42,Lookup!$K$42,IF(P141&lt;Lookup!$M$43,Lookup!$K$43,IF(P141&lt;Lookup!$M$44,Lookup!$K$34,IF(B141=0,"",B141))))))))),"")</f>
        <v/>
      </c>
      <c r="X141" s="42" t="str">
        <f t="shared" si="16"/>
        <v/>
      </c>
    </row>
    <row r="142" spans="1:24" ht="14">
      <c r="A142" s="37">
        <v>132</v>
      </c>
      <c r="B142" s="38">
        <f>'1768'!J142</f>
        <v>0</v>
      </c>
      <c r="C142" s="39">
        <v>999</v>
      </c>
      <c r="D142" s="41" t="str">
        <f>IF(B142=0,"",IF(B142=Lookup!$K$7,Lookup!$L$7,IF(B142=Lookup!$K$8,Lookup!$L$8,IF(B142=Lookup!$K$9,Lookup!$L$9,IF(B142=Lookup!$K$10,Lookup!$L$10,IF(B142=Lookup!$K$11,Lookup!$L$11,999))))))</f>
        <v/>
      </c>
      <c r="E142" s="41" t="str">
        <f>IF(D142=999,IF(B142=Lookup!$K$12,Lookup!$L$12,IF(B142=Lookup!$K$13,Lookup!$L$13,IF(B142=Lookup!$K$14,Lookup!$L$14,IF(B142=Lookup!$K$15,Lookup!$L$15,IF(B142=Lookup!$K$16,Lookup!$L$16,999))))),"")</f>
        <v/>
      </c>
      <c r="F142" s="41" t="str">
        <f>IF(E142=999,IF(B142=Lookup!$K$17,Lookup!$L$17,IF(B142=Lookup!$K$18,Lookup!$L$18,IF(B142=Lookup!$K$19,Lookup!$L$19,IF(B142=Lookup!$K$20,Lookup!$L$20,IF(B142=Lookup!$K$21,Lookup!$L$21,999))))),"")</f>
        <v/>
      </c>
      <c r="G142" s="41" t="str">
        <f>IF(F142=999,IF(B142=Lookup!$K$22,Lookup!$L$22,IF(B142=Lookup!$K$23,Lookup!$L$23,IF(B142=Lookup!$K$24,Lookup!$L$24,IF(B142=Lookup!$K$25,Lookup!$L$25,IF(B142=Lookup!$K$26,Lookup!$L$26,999))))),"")</f>
        <v/>
      </c>
      <c r="H142" s="41" t="str">
        <f>IF(G142=999,IF(B142=Lookup!$K$27,Lookup!$L$27,IF(B142=Lookup!$K$28,Lookup!$L$28,IF(B142=Lookup!$K$29,Lookup!$L$29,IF(B142=Lookup!$K$30,Lookup!$L$30,IF(B142=Lookup!$K$31,Lookup!$L$31,999))))),"")</f>
        <v/>
      </c>
      <c r="I142" s="41" t="str">
        <f>IF(H142=999,IF(B142=Lookup!$K$32,Lookup!$L$32,IF(B142=Lookup!$K$33,Lookup!$L$33,IF(B142=Lookup!$K$34,Lookup!$L$34,IF(B142=Lookup!$K$35,Lookup!$L$35,IF(B142=Lookup!$K$36,Lookup!$L$36,999))))),"")</f>
        <v/>
      </c>
      <c r="J142" s="41" t="str">
        <f>IF(I142=999,IF(B142=Lookup!$K$37,Lookup!$L$37,IF(B142=Lookup!$K$38,Lookup!$L$38,IF(B142=Lookup!$K$39,Lookup!$L$7,""))),"")</f>
        <v/>
      </c>
      <c r="K142" s="41">
        <f t="shared" si="14"/>
        <v>999</v>
      </c>
      <c r="L142" s="37" t="str">
        <f t="shared" si="17"/>
        <v/>
      </c>
      <c r="M142" s="38">
        <f>'1768'!Z142</f>
        <v>0</v>
      </c>
      <c r="N142" s="37">
        <f t="shared" si="12"/>
        <v>0</v>
      </c>
      <c r="O142" s="37">
        <f t="shared" si="13"/>
        <v>0</v>
      </c>
      <c r="P142" s="37">
        <f t="shared" si="15"/>
        <v>999</v>
      </c>
      <c r="Q142" s="40" t="str">
        <f>IF(P142&lt;=Lookup!$M$7,Lookup!$K$7,IF(P142&lt;=Lookup!$M$8,Lookup!$K$8,IF(P142&lt;=Lookup!$M$9,Lookup!$K$9,IF(P142&lt;=Lookup!$M$10,Lookup!$K$10,IF(P142&lt;=Lookup!$M$11,Lookup!$K$11,"")))))</f>
        <v/>
      </c>
      <c r="R142" s="40" t="str">
        <f>IF(P142&gt;Lookup!$M$11,IF(P142&lt;=Lookup!$M$12,Lookup!$K$12,IF(P142&lt;=Lookup!$M$13,Lookup!$K$13,IF(P142&lt;=Lookup!$M$14,Lookup!$K$14,IF(P142&lt;=Lookup!$M$15,Lookup!$K$15,IF(P142&lt;=Lookup!$M$16,Lookup!$K$16,""))))),"")</f>
        <v/>
      </c>
      <c r="S142" s="40" t="str">
        <f>IF(P142&gt;Lookup!$M$16,IF(P142&lt;=Lookup!$M$17,Lookup!$K$17,IF(P142&lt;=Lookup!$M$18,Lookup!$K$18,IF(P142&lt;=Lookup!$M$19,Lookup!$K$19,IF(P142&lt;=Lookup!$M$20,Lookup!$K$20,IF(P142&lt;=Lookup!$M$21,Lookup!$K$21,""))))),"")</f>
        <v/>
      </c>
      <c r="T142" s="40" t="str">
        <f>IF(P142&gt;Lookup!$M$21,IF(P142&lt;=Lookup!$M$22,Lookup!$K$22,IF(P142&lt;=Lookup!$M$23,Lookup!$K$23,IF(P142&lt;=Lookup!$M$24,Lookup!$K$24,IF(P142&lt;=Lookup!$M$25,Lookup!$K$25,IF(P142&lt;=Lookup!$M$26,Lookup!$K$26,""))))),"")</f>
        <v/>
      </c>
      <c r="U142" s="40" t="str">
        <f>IF(P142&gt;Lookup!$M$26,IF(P142&lt;=Lookup!$M$27,Lookup!$K$27,IF(P142&lt;=Lookup!$M$28,Lookup!$K$28,IF(P142&lt;=Lookup!$M$29,Lookup!$K$29,IF(P142&lt;=Lookup!$M$30,Lookup!$K$30,IF(P142&lt;=Lookup!$M$31,Lookup!$K$31,""))))),"")</f>
        <v/>
      </c>
      <c r="V142" s="40" t="str">
        <f>IF(P142&gt;Lookup!$M$31,IF(P142&lt;=Lookup!$M$32,Lookup!$K$32,IF(P142&lt;=Lookup!$M$33,Lookup!$K$33,IF(P142&lt;=Lookup!$M$34,Lookup!$K$34,IF(P142&lt;=Lookup!$M$35,Lookup!$K$35,IF(P142&lt;=Lookup!$M$36,Lookup!$K$36,""))))),"")</f>
        <v/>
      </c>
      <c r="W142" s="43" t="str">
        <f>IF(P142&gt;Lookup!$M$36,IF(P142&lt;=Lookup!$M$37,Lookup!$K$37,IF(P142&lt;=Lookup!$M$38,Lookup!$K$38,IF(P142&lt;Lookup!$M$39,Lookup!$K$39,IF(P142&lt;Lookup!$M$40,Lookup!$K$40,IF(P142&lt;Lookup!$M$41,Lookup!$K$41,IF(P142&lt;Lookup!$M$42,Lookup!$K$42,IF(P142&lt;Lookup!$M$43,Lookup!$K$43,IF(P142&lt;Lookup!$M$44,Lookup!$K$34,IF(B142=0,"",B142))))))))),"")</f>
        <v/>
      </c>
      <c r="X142" s="42" t="str">
        <f t="shared" si="16"/>
        <v/>
      </c>
    </row>
    <row r="143" spans="1:24" ht="14">
      <c r="A143" s="37">
        <v>133</v>
      </c>
      <c r="B143" s="38">
        <f>'1768'!J143</f>
        <v>0</v>
      </c>
      <c r="C143" s="39">
        <v>999</v>
      </c>
      <c r="D143" s="41" t="str">
        <f>IF(B143=0,"",IF(B143=Lookup!$K$7,Lookup!$L$7,IF(B143=Lookup!$K$8,Lookup!$L$8,IF(B143=Lookup!$K$9,Lookup!$L$9,IF(B143=Lookup!$K$10,Lookup!$L$10,IF(B143=Lookup!$K$11,Lookup!$L$11,999))))))</f>
        <v/>
      </c>
      <c r="E143" s="41" t="str">
        <f>IF(D143=999,IF(B143=Lookup!$K$12,Lookup!$L$12,IF(B143=Lookup!$K$13,Lookup!$L$13,IF(B143=Lookup!$K$14,Lookup!$L$14,IF(B143=Lookup!$K$15,Lookup!$L$15,IF(B143=Lookup!$K$16,Lookup!$L$16,999))))),"")</f>
        <v/>
      </c>
      <c r="F143" s="41" t="str">
        <f>IF(E143=999,IF(B143=Lookup!$K$17,Lookup!$L$17,IF(B143=Lookup!$K$18,Lookup!$L$18,IF(B143=Lookup!$K$19,Lookup!$L$19,IF(B143=Lookup!$K$20,Lookup!$L$20,IF(B143=Lookup!$K$21,Lookup!$L$21,999))))),"")</f>
        <v/>
      </c>
      <c r="G143" s="41" t="str">
        <f>IF(F143=999,IF(B143=Lookup!$K$22,Lookup!$L$22,IF(B143=Lookup!$K$23,Lookup!$L$23,IF(B143=Lookup!$K$24,Lookup!$L$24,IF(B143=Lookup!$K$25,Lookup!$L$25,IF(B143=Lookup!$K$26,Lookup!$L$26,999))))),"")</f>
        <v/>
      </c>
      <c r="H143" s="41" t="str">
        <f>IF(G143=999,IF(B143=Lookup!$K$27,Lookup!$L$27,IF(B143=Lookup!$K$28,Lookup!$L$28,IF(B143=Lookup!$K$29,Lookup!$L$29,IF(B143=Lookup!$K$30,Lookup!$L$30,IF(B143=Lookup!$K$31,Lookup!$L$31,999))))),"")</f>
        <v/>
      </c>
      <c r="I143" s="41" t="str">
        <f>IF(H143=999,IF(B143=Lookup!$K$32,Lookup!$L$32,IF(B143=Lookup!$K$33,Lookup!$L$33,IF(B143=Lookup!$K$34,Lookup!$L$34,IF(B143=Lookup!$K$35,Lookup!$L$35,IF(B143=Lookup!$K$36,Lookup!$L$36,999))))),"")</f>
        <v/>
      </c>
      <c r="J143" s="41" t="str">
        <f>IF(I143=999,IF(B143=Lookup!$K$37,Lookup!$L$37,IF(B143=Lookup!$K$38,Lookup!$L$38,IF(B143=Lookup!$K$39,Lookup!$L$7,""))),"")</f>
        <v/>
      </c>
      <c r="K143" s="41">
        <f t="shared" si="14"/>
        <v>999</v>
      </c>
      <c r="L143" s="37" t="str">
        <f t="shared" si="17"/>
        <v/>
      </c>
      <c r="M143" s="38">
        <f>'1768'!Z143</f>
        <v>0</v>
      </c>
      <c r="N143" s="37">
        <f t="shared" si="12"/>
        <v>0</v>
      </c>
      <c r="O143" s="37">
        <f t="shared" si="13"/>
        <v>0</v>
      </c>
      <c r="P143" s="37">
        <f t="shared" si="15"/>
        <v>999</v>
      </c>
      <c r="Q143" s="40" t="str">
        <f>IF(P143&lt;=Lookup!$M$7,Lookup!$K$7,IF(P143&lt;=Lookup!$M$8,Lookup!$K$8,IF(P143&lt;=Lookup!$M$9,Lookup!$K$9,IF(P143&lt;=Lookup!$M$10,Lookup!$K$10,IF(P143&lt;=Lookup!$M$11,Lookup!$K$11,"")))))</f>
        <v/>
      </c>
      <c r="R143" s="40" t="str">
        <f>IF(P143&gt;Lookup!$M$11,IF(P143&lt;=Lookup!$M$12,Lookup!$K$12,IF(P143&lt;=Lookup!$M$13,Lookup!$K$13,IF(P143&lt;=Lookup!$M$14,Lookup!$K$14,IF(P143&lt;=Lookup!$M$15,Lookup!$K$15,IF(P143&lt;=Lookup!$M$16,Lookup!$K$16,""))))),"")</f>
        <v/>
      </c>
      <c r="S143" s="40" t="str">
        <f>IF(P143&gt;Lookup!$M$16,IF(P143&lt;=Lookup!$M$17,Lookup!$K$17,IF(P143&lt;=Lookup!$M$18,Lookup!$K$18,IF(P143&lt;=Lookup!$M$19,Lookup!$K$19,IF(P143&lt;=Lookup!$M$20,Lookup!$K$20,IF(P143&lt;=Lookup!$M$21,Lookup!$K$21,""))))),"")</f>
        <v/>
      </c>
      <c r="T143" s="40" t="str">
        <f>IF(P143&gt;Lookup!$M$21,IF(P143&lt;=Lookup!$M$22,Lookup!$K$22,IF(P143&lt;=Lookup!$M$23,Lookup!$K$23,IF(P143&lt;=Lookup!$M$24,Lookup!$K$24,IF(P143&lt;=Lookup!$M$25,Lookup!$K$25,IF(P143&lt;=Lookup!$M$26,Lookup!$K$26,""))))),"")</f>
        <v/>
      </c>
      <c r="U143" s="40" t="str">
        <f>IF(P143&gt;Lookup!$M$26,IF(P143&lt;=Lookup!$M$27,Lookup!$K$27,IF(P143&lt;=Lookup!$M$28,Lookup!$K$28,IF(P143&lt;=Lookup!$M$29,Lookup!$K$29,IF(P143&lt;=Lookup!$M$30,Lookup!$K$30,IF(P143&lt;=Lookup!$M$31,Lookup!$K$31,""))))),"")</f>
        <v/>
      </c>
      <c r="V143" s="40" t="str">
        <f>IF(P143&gt;Lookup!$M$31,IF(P143&lt;=Lookup!$M$32,Lookup!$K$32,IF(P143&lt;=Lookup!$M$33,Lookup!$K$33,IF(P143&lt;=Lookup!$M$34,Lookup!$K$34,IF(P143&lt;=Lookup!$M$35,Lookup!$K$35,IF(P143&lt;=Lookup!$M$36,Lookup!$K$36,""))))),"")</f>
        <v/>
      </c>
      <c r="W143" s="43" t="str">
        <f>IF(P143&gt;Lookup!$M$36,IF(P143&lt;=Lookup!$M$37,Lookup!$K$37,IF(P143&lt;=Lookup!$M$38,Lookup!$K$38,IF(P143&lt;Lookup!$M$39,Lookup!$K$39,IF(P143&lt;Lookup!$M$40,Lookup!$K$40,IF(P143&lt;Lookup!$M$41,Lookup!$K$41,IF(P143&lt;Lookup!$M$42,Lookup!$K$42,IF(P143&lt;Lookup!$M$43,Lookup!$K$43,IF(P143&lt;Lookup!$M$44,Lookup!$K$34,IF(B143=0,"",B143))))))))),"")</f>
        <v/>
      </c>
      <c r="X143" s="42" t="str">
        <f t="shared" si="16"/>
        <v/>
      </c>
    </row>
    <row r="144" spans="1:24" ht="14">
      <c r="A144" s="37">
        <v>134</v>
      </c>
      <c r="B144" s="38">
        <f>'1768'!J144</f>
        <v>0</v>
      </c>
      <c r="C144" s="39">
        <v>999</v>
      </c>
      <c r="D144" s="41" t="str">
        <f>IF(B144=0,"",IF(B144=Lookup!$K$7,Lookup!$L$7,IF(B144=Lookup!$K$8,Lookup!$L$8,IF(B144=Lookup!$K$9,Lookup!$L$9,IF(B144=Lookup!$K$10,Lookup!$L$10,IF(B144=Lookup!$K$11,Lookup!$L$11,999))))))</f>
        <v/>
      </c>
      <c r="E144" s="41" t="str">
        <f>IF(D144=999,IF(B144=Lookup!$K$12,Lookup!$L$12,IF(B144=Lookup!$K$13,Lookup!$L$13,IF(B144=Lookup!$K$14,Lookup!$L$14,IF(B144=Lookup!$K$15,Lookup!$L$15,IF(B144=Lookup!$K$16,Lookup!$L$16,999))))),"")</f>
        <v/>
      </c>
      <c r="F144" s="41" t="str">
        <f>IF(E144=999,IF(B144=Lookup!$K$17,Lookup!$L$17,IF(B144=Lookup!$K$18,Lookup!$L$18,IF(B144=Lookup!$K$19,Lookup!$L$19,IF(B144=Lookup!$K$20,Lookup!$L$20,IF(B144=Lookup!$K$21,Lookup!$L$21,999))))),"")</f>
        <v/>
      </c>
      <c r="G144" s="41" t="str">
        <f>IF(F144=999,IF(B144=Lookup!$K$22,Lookup!$L$22,IF(B144=Lookup!$K$23,Lookup!$L$23,IF(B144=Lookup!$K$24,Lookup!$L$24,IF(B144=Lookup!$K$25,Lookup!$L$25,IF(B144=Lookup!$K$26,Lookup!$L$26,999))))),"")</f>
        <v/>
      </c>
      <c r="H144" s="41" t="str">
        <f>IF(G144=999,IF(B144=Lookup!$K$27,Lookup!$L$27,IF(B144=Lookup!$K$28,Lookup!$L$28,IF(B144=Lookup!$K$29,Lookup!$L$29,IF(B144=Lookup!$K$30,Lookup!$L$30,IF(B144=Lookup!$K$31,Lookup!$L$31,999))))),"")</f>
        <v/>
      </c>
      <c r="I144" s="41" t="str">
        <f>IF(H144=999,IF(B144=Lookup!$K$32,Lookup!$L$32,IF(B144=Lookup!$K$33,Lookup!$L$33,IF(B144=Lookup!$K$34,Lookup!$L$34,IF(B144=Lookup!$K$35,Lookup!$L$35,IF(B144=Lookup!$K$36,Lookup!$L$36,999))))),"")</f>
        <v/>
      </c>
      <c r="J144" s="41" t="str">
        <f>IF(I144=999,IF(B144=Lookup!$K$37,Lookup!$L$37,IF(B144=Lookup!$K$38,Lookup!$L$38,IF(B144=Lookup!$K$39,Lookup!$L$7,""))),"")</f>
        <v/>
      </c>
      <c r="K144" s="41">
        <f t="shared" si="14"/>
        <v>999</v>
      </c>
      <c r="L144" s="37" t="str">
        <f t="shared" si="17"/>
        <v/>
      </c>
      <c r="M144" s="38">
        <f>'1768'!Z144</f>
        <v>0</v>
      </c>
      <c r="N144" s="37">
        <f t="shared" si="12"/>
        <v>0</v>
      </c>
      <c r="O144" s="37">
        <f t="shared" si="13"/>
        <v>0</v>
      </c>
      <c r="P144" s="37">
        <f t="shared" si="15"/>
        <v>999</v>
      </c>
      <c r="Q144" s="40" t="str">
        <f>IF(P144&lt;=Lookup!$M$7,Lookup!$K$7,IF(P144&lt;=Lookup!$M$8,Lookup!$K$8,IF(P144&lt;=Lookup!$M$9,Lookup!$K$9,IF(P144&lt;=Lookup!$M$10,Lookup!$K$10,IF(P144&lt;=Lookup!$M$11,Lookup!$K$11,"")))))</f>
        <v/>
      </c>
      <c r="R144" s="40" t="str">
        <f>IF(P144&gt;Lookup!$M$11,IF(P144&lt;=Lookup!$M$12,Lookup!$K$12,IF(P144&lt;=Lookup!$M$13,Lookup!$K$13,IF(P144&lt;=Lookup!$M$14,Lookup!$K$14,IF(P144&lt;=Lookup!$M$15,Lookup!$K$15,IF(P144&lt;=Lookup!$M$16,Lookup!$K$16,""))))),"")</f>
        <v/>
      </c>
      <c r="S144" s="40" t="str">
        <f>IF(P144&gt;Lookup!$M$16,IF(P144&lt;=Lookup!$M$17,Lookup!$K$17,IF(P144&lt;=Lookup!$M$18,Lookup!$K$18,IF(P144&lt;=Lookup!$M$19,Lookup!$K$19,IF(P144&lt;=Lookup!$M$20,Lookup!$K$20,IF(P144&lt;=Lookup!$M$21,Lookup!$K$21,""))))),"")</f>
        <v/>
      </c>
      <c r="T144" s="40" t="str">
        <f>IF(P144&gt;Lookup!$M$21,IF(P144&lt;=Lookup!$M$22,Lookup!$K$22,IF(P144&lt;=Lookup!$M$23,Lookup!$K$23,IF(P144&lt;=Lookup!$M$24,Lookup!$K$24,IF(P144&lt;=Lookup!$M$25,Lookup!$K$25,IF(P144&lt;=Lookup!$M$26,Lookup!$K$26,""))))),"")</f>
        <v/>
      </c>
      <c r="U144" s="40" t="str">
        <f>IF(P144&gt;Lookup!$M$26,IF(P144&lt;=Lookup!$M$27,Lookup!$K$27,IF(P144&lt;=Lookup!$M$28,Lookup!$K$28,IF(P144&lt;=Lookup!$M$29,Lookup!$K$29,IF(P144&lt;=Lookup!$M$30,Lookup!$K$30,IF(P144&lt;=Lookup!$M$31,Lookup!$K$31,""))))),"")</f>
        <v/>
      </c>
      <c r="V144" s="40" t="str">
        <f>IF(P144&gt;Lookup!$M$31,IF(P144&lt;=Lookup!$M$32,Lookup!$K$32,IF(P144&lt;=Lookup!$M$33,Lookup!$K$33,IF(P144&lt;=Lookup!$M$34,Lookup!$K$34,IF(P144&lt;=Lookup!$M$35,Lookup!$K$35,IF(P144&lt;=Lookup!$M$36,Lookup!$K$36,""))))),"")</f>
        <v/>
      </c>
      <c r="W144" s="43" t="str">
        <f>IF(P144&gt;Lookup!$M$36,IF(P144&lt;=Lookup!$M$37,Lookup!$K$37,IF(P144&lt;=Lookup!$M$38,Lookup!$K$38,IF(P144&lt;Lookup!$M$39,Lookup!$K$39,IF(P144&lt;Lookup!$M$40,Lookup!$K$40,IF(P144&lt;Lookup!$M$41,Lookup!$K$41,IF(P144&lt;Lookup!$M$42,Lookup!$K$42,IF(P144&lt;Lookup!$M$43,Lookup!$K$43,IF(P144&lt;Lookup!$M$44,Lookup!$K$34,IF(B144=0,"",B144))))))))),"")</f>
        <v/>
      </c>
      <c r="X144" s="42" t="str">
        <f t="shared" si="16"/>
        <v/>
      </c>
    </row>
    <row r="145" spans="1:24" ht="14">
      <c r="A145" s="37">
        <v>135</v>
      </c>
      <c r="B145" s="38">
        <f>'1768'!J145</f>
        <v>0</v>
      </c>
      <c r="C145" s="39">
        <v>999</v>
      </c>
      <c r="D145" s="41" t="str">
        <f>IF(B145=0,"",IF(B145=Lookup!$K$7,Lookup!$L$7,IF(B145=Lookup!$K$8,Lookup!$L$8,IF(B145=Lookup!$K$9,Lookup!$L$9,IF(B145=Lookup!$K$10,Lookup!$L$10,IF(B145=Lookup!$K$11,Lookup!$L$11,999))))))</f>
        <v/>
      </c>
      <c r="E145" s="41" t="str">
        <f>IF(D145=999,IF(B145=Lookup!$K$12,Lookup!$L$12,IF(B145=Lookup!$K$13,Lookup!$L$13,IF(B145=Lookup!$K$14,Lookup!$L$14,IF(B145=Lookup!$K$15,Lookup!$L$15,IF(B145=Lookup!$K$16,Lookup!$L$16,999))))),"")</f>
        <v/>
      </c>
      <c r="F145" s="41" t="str">
        <f>IF(E145=999,IF(B145=Lookup!$K$17,Lookup!$L$17,IF(B145=Lookup!$K$18,Lookup!$L$18,IF(B145=Lookup!$K$19,Lookup!$L$19,IF(B145=Lookup!$K$20,Lookup!$L$20,IF(B145=Lookup!$K$21,Lookup!$L$21,999))))),"")</f>
        <v/>
      </c>
      <c r="G145" s="41" t="str">
        <f>IF(F145=999,IF(B145=Lookup!$K$22,Lookup!$L$22,IF(B145=Lookup!$K$23,Lookup!$L$23,IF(B145=Lookup!$K$24,Lookup!$L$24,IF(B145=Lookup!$K$25,Lookup!$L$25,IF(B145=Lookup!$K$26,Lookup!$L$26,999))))),"")</f>
        <v/>
      </c>
      <c r="H145" s="41" t="str">
        <f>IF(G145=999,IF(B145=Lookup!$K$27,Lookup!$L$27,IF(B145=Lookup!$K$28,Lookup!$L$28,IF(B145=Lookup!$K$29,Lookup!$L$29,IF(B145=Lookup!$K$30,Lookup!$L$30,IF(B145=Lookup!$K$31,Lookup!$L$31,999))))),"")</f>
        <v/>
      </c>
      <c r="I145" s="41" t="str">
        <f>IF(H145=999,IF(B145=Lookup!$K$32,Lookup!$L$32,IF(B145=Lookup!$K$33,Lookup!$L$33,IF(B145=Lookup!$K$34,Lookup!$L$34,IF(B145=Lookup!$K$35,Lookup!$L$35,IF(B145=Lookup!$K$36,Lookup!$L$36,999))))),"")</f>
        <v/>
      </c>
      <c r="J145" s="41" t="str">
        <f>IF(I145=999,IF(B145=Lookup!$K$37,Lookup!$L$37,IF(B145=Lookup!$K$38,Lookup!$L$38,IF(B145=Lookup!$K$39,Lookup!$L$7,""))),"")</f>
        <v/>
      </c>
      <c r="K145" s="41">
        <f t="shared" si="14"/>
        <v>999</v>
      </c>
      <c r="L145" s="37" t="str">
        <f t="shared" si="17"/>
        <v/>
      </c>
      <c r="M145" s="38">
        <f>'1768'!Z145</f>
        <v>0</v>
      </c>
      <c r="N145" s="37">
        <f t="shared" si="12"/>
        <v>0</v>
      </c>
      <c r="O145" s="37">
        <f t="shared" si="13"/>
        <v>0</v>
      </c>
      <c r="P145" s="37">
        <f t="shared" si="15"/>
        <v>999</v>
      </c>
      <c r="Q145" s="40" t="str">
        <f>IF(P145&lt;=Lookup!$M$7,Lookup!$K$7,IF(P145&lt;=Lookup!$M$8,Lookup!$K$8,IF(P145&lt;=Lookup!$M$9,Lookup!$K$9,IF(P145&lt;=Lookup!$M$10,Lookup!$K$10,IF(P145&lt;=Lookup!$M$11,Lookup!$K$11,"")))))</f>
        <v/>
      </c>
      <c r="R145" s="40" t="str">
        <f>IF(P145&gt;Lookup!$M$11,IF(P145&lt;=Lookup!$M$12,Lookup!$K$12,IF(P145&lt;=Lookup!$M$13,Lookup!$K$13,IF(P145&lt;=Lookup!$M$14,Lookup!$K$14,IF(P145&lt;=Lookup!$M$15,Lookup!$K$15,IF(P145&lt;=Lookup!$M$16,Lookup!$K$16,""))))),"")</f>
        <v/>
      </c>
      <c r="S145" s="40" t="str">
        <f>IF(P145&gt;Lookup!$M$16,IF(P145&lt;=Lookup!$M$17,Lookup!$K$17,IF(P145&lt;=Lookup!$M$18,Lookup!$K$18,IF(P145&lt;=Lookup!$M$19,Lookup!$K$19,IF(P145&lt;=Lookup!$M$20,Lookup!$K$20,IF(P145&lt;=Lookup!$M$21,Lookup!$K$21,""))))),"")</f>
        <v/>
      </c>
      <c r="T145" s="40" t="str">
        <f>IF(P145&gt;Lookup!$M$21,IF(P145&lt;=Lookup!$M$22,Lookup!$K$22,IF(P145&lt;=Lookup!$M$23,Lookup!$K$23,IF(P145&lt;=Lookup!$M$24,Lookup!$K$24,IF(P145&lt;=Lookup!$M$25,Lookup!$K$25,IF(P145&lt;=Lookup!$M$26,Lookup!$K$26,""))))),"")</f>
        <v/>
      </c>
      <c r="U145" s="40" t="str">
        <f>IF(P145&gt;Lookup!$M$26,IF(P145&lt;=Lookup!$M$27,Lookup!$K$27,IF(P145&lt;=Lookup!$M$28,Lookup!$K$28,IF(P145&lt;=Lookup!$M$29,Lookup!$K$29,IF(P145&lt;=Lookup!$M$30,Lookup!$K$30,IF(P145&lt;=Lookup!$M$31,Lookup!$K$31,""))))),"")</f>
        <v/>
      </c>
      <c r="V145" s="40" t="str">
        <f>IF(P145&gt;Lookup!$M$31,IF(P145&lt;=Lookup!$M$32,Lookup!$K$32,IF(P145&lt;=Lookup!$M$33,Lookup!$K$33,IF(P145&lt;=Lookup!$M$34,Lookup!$K$34,IF(P145&lt;=Lookup!$M$35,Lookup!$K$35,IF(P145&lt;=Lookup!$M$36,Lookup!$K$36,""))))),"")</f>
        <v/>
      </c>
      <c r="W145" s="43" t="str">
        <f>IF(P145&gt;Lookup!$M$36,IF(P145&lt;=Lookup!$M$37,Lookup!$K$37,IF(P145&lt;=Lookup!$M$38,Lookup!$K$38,IF(P145&lt;Lookup!$M$39,Lookup!$K$39,IF(P145&lt;Lookup!$M$40,Lookup!$K$40,IF(P145&lt;Lookup!$M$41,Lookup!$K$41,IF(P145&lt;Lookup!$M$42,Lookup!$K$42,IF(P145&lt;Lookup!$M$43,Lookup!$K$43,IF(P145&lt;Lookup!$M$44,Lookup!$K$34,IF(B145=0,"",B145))))))))),"")</f>
        <v/>
      </c>
      <c r="X145" s="42" t="str">
        <f t="shared" si="16"/>
        <v/>
      </c>
    </row>
    <row r="146" spans="1:24" ht="14">
      <c r="A146" s="37">
        <v>136</v>
      </c>
      <c r="B146" s="38">
        <f>'1768'!J146</f>
        <v>0</v>
      </c>
      <c r="C146" s="39">
        <v>999</v>
      </c>
      <c r="D146" s="41" t="str">
        <f>IF(B146=0,"",IF(B146=Lookup!$K$7,Lookup!$L$7,IF(B146=Lookup!$K$8,Lookup!$L$8,IF(B146=Lookup!$K$9,Lookup!$L$9,IF(B146=Lookup!$K$10,Lookup!$L$10,IF(B146=Lookup!$K$11,Lookup!$L$11,999))))))</f>
        <v/>
      </c>
      <c r="E146" s="41" t="str">
        <f>IF(D146=999,IF(B146=Lookup!$K$12,Lookup!$L$12,IF(B146=Lookup!$K$13,Lookup!$L$13,IF(B146=Lookup!$K$14,Lookup!$L$14,IF(B146=Lookup!$K$15,Lookup!$L$15,IF(B146=Lookup!$K$16,Lookup!$L$16,999))))),"")</f>
        <v/>
      </c>
      <c r="F146" s="41" t="str">
        <f>IF(E146=999,IF(B146=Lookup!$K$17,Lookup!$L$17,IF(B146=Lookup!$K$18,Lookup!$L$18,IF(B146=Lookup!$K$19,Lookup!$L$19,IF(B146=Lookup!$K$20,Lookup!$L$20,IF(B146=Lookup!$K$21,Lookup!$L$21,999))))),"")</f>
        <v/>
      </c>
      <c r="G146" s="41" t="str">
        <f>IF(F146=999,IF(B146=Lookup!$K$22,Lookup!$L$22,IF(B146=Lookup!$K$23,Lookup!$L$23,IF(B146=Lookup!$K$24,Lookup!$L$24,IF(B146=Lookup!$K$25,Lookup!$L$25,IF(B146=Lookup!$K$26,Lookup!$L$26,999))))),"")</f>
        <v/>
      </c>
      <c r="H146" s="41" t="str">
        <f>IF(G146=999,IF(B146=Lookup!$K$27,Lookup!$L$27,IF(B146=Lookup!$K$28,Lookup!$L$28,IF(B146=Lookup!$K$29,Lookup!$L$29,IF(B146=Lookup!$K$30,Lookup!$L$30,IF(B146=Lookup!$K$31,Lookup!$L$31,999))))),"")</f>
        <v/>
      </c>
      <c r="I146" s="41" t="str">
        <f>IF(H146=999,IF(B146=Lookup!$K$32,Lookup!$L$32,IF(B146=Lookup!$K$33,Lookup!$L$33,IF(B146=Lookup!$K$34,Lookup!$L$34,IF(B146=Lookup!$K$35,Lookup!$L$35,IF(B146=Lookup!$K$36,Lookup!$L$36,999))))),"")</f>
        <v/>
      </c>
      <c r="J146" s="41" t="str">
        <f>IF(I146=999,IF(B146=Lookup!$K$37,Lookup!$L$37,IF(B146=Lookup!$K$38,Lookup!$L$38,IF(B146=Lookup!$K$39,Lookup!$L$7,""))),"")</f>
        <v/>
      </c>
      <c r="K146" s="41">
        <f t="shared" si="14"/>
        <v>999</v>
      </c>
      <c r="L146" s="37" t="str">
        <f t="shared" si="17"/>
        <v/>
      </c>
      <c r="M146" s="38">
        <f>'1768'!Z146</f>
        <v>0</v>
      </c>
      <c r="N146" s="37">
        <f t="shared" si="12"/>
        <v>0</v>
      </c>
      <c r="O146" s="37">
        <f t="shared" si="13"/>
        <v>0</v>
      </c>
      <c r="P146" s="37">
        <f t="shared" si="15"/>
        <v>999</v>
      </c>
      <c r="Q146" s="40" t="str">
        <f>IF(P146&lt;=Lookup!$M$7,Lookup!$K$7,IF(P146&lt;=Lookup!$M$8,Lookup!$K$8,IF(P146&lt;=Lookup!$M$9,Lookup!$K$9,IF(P146&lt;=Lookup!$M$10,Lookup!$K$10,IF(P146&lt;=Lookup!$M$11,Lookup!$K$11,"")))))</f>
        <v/>
      </c>
      <c r="R146" s="40" t="str">
        <f>IF(P146&gt;Lookup!$M$11,IF(P146&lt;=Lookup!$M$12,Lookup!$K$12,IF(P146&lt;=Lookup!$M$13,Lookup!$K$13,IF(P146&lt;=Lookup!$M$14,Lookup!$K$14,IF(P146&lt;=Lookup!$M$15,Lookup!$K$15,IF(P146&lt;=Lookup!$M$16,Lookup!$K$16,""))))),"")</f>
        <v/>
      </c>
      <c r="S146" s="40" t="str">
        <f>IF(P146&gt;Lookup!$M$16,IF(P146&lt;=Lookup!$M$17,Lookup!$K$17,IF(P146&lt;=Lookup!$M$18,Lookup!$K$18,IF(P146&lt;=Lookup!$M$19,Lookup!$K$19,IF(P146&lt;=Lookup!$M$20,Lookup!$K$20,IF(P146&lt;=Lookup!$M$21,Lookup!$K$21,""))))),"")</f>
        <v/>
      </c>
      <c r="T146" s="40" t="str">
        <f>IF(P146&gt;Lookup!$M$21,IF(P146&lt;=Lookup!$M$22,Lookup!$K$22,IF(P146&lt;=Lookup!$M$23,Lookup!$K$23,IF(P146&lt;=Lookup!$M$24,Lookup!$K$24,IF(P146&lt;=Lookup!$M$25,Lookup!$K$25,IF(P146&lt;=Lookup!$M$26,Lookup!$K$26,""))))),"")</f>
        <v/>
      </c>
      <c r="U146" s="40" t="str">
        <f>IF(P146&gt;Lookup!$M$26,IF(P146&lt;=Lookup!$M$27,Lookup!$K$27,IF(P146&lt;=Lookup!$M$28,Lookup!$K$28,IF(P146&lt;=Lookup!$M$29,Lookup!$K$29,IF(P146&lt;=Lookup!$M$30,Lookup!$K$30,IF(P146&lt;=Lookup!$M$31,Lookup!$K$31,""))))),"")</f>
        <v/>
      </c>
      <c r="V146" s="40" t="str">
        <f>IF(P146&gt;Lookup!$M$31,IF(P146&lt;=Lookup!$M$32,Lookup!$K$32,IF(P146&lt;=Lookup!$M$33,Lookup!$K$33,IF(P146&lt;=Lookup!$M$34,Lookup!$K$34,IF(P146&lt;=Lookup!$M$35,Lookup!$K$35,IF(P146&lt;=Lookup!$M$36,Lookup!$K$36,""))))),"")</f>
        <v/>
      </c>
      <c r="W146" s="43" t="str">
        <f>IF(P146&gt;Lookup!$M$36,IF(P146&lt;=Lookup!$M$37,Lookup!$K$37,IF(P146&lt;=Lookup!$M$38,Lookup!$K$38,IF(P146&lt;Lookup!$M$39,Lookup!$K$39,IF(P146&lt;Lookup!$M$40,Lookup!$K$40,IF(P146&lt;Lookup!$M$41,Lookup!$K$41,IF(P146&lt;Lookup!$M$42,Lookup!$K$42,IF(P146&lt;Lookup!$M$43,Lookup!$K$43,IF(P146&lt;Lookup!$M$44,Lookup!$K$34,IF(B146=0,"",B146))))))))),"")</f>
        <v/>
      </c>
      <c r="X146" s="42" t="str">
        <f t="shared" si="16"/>
        <v/>
      </c>
    </row>
    <row r="147" spans="1:24" ht="14">
      <c r="A147" s="37">
        <v>137</v>
      </c>
      <c r="B147" s="38">
        <f>'1768'!J147</f>
        <v>0</v>
      </c>
      <c r="C147" s="39">
        <v>999</v>
      </c>
      <c r="D147" s="41" t="str">
        <f>IF(B147=0,"",IF(B147=Lookup!$K$7,Lookup!$L$7,IF(B147=Lookup!$K$8,Lookup!$L$8,IF(B147=Lookup!$K$9,Lookup!$L$9,IF(B147=Lookup!$K$10,Lookup!$L$10,IF(B147=Lookup!$K$11,Lookup!$L$11,999))))))</f>
        <v/>
      </c>
      <c r="E147" s="41" t="str">
        <f>IF(D147=999,IF(B147=Lookup!$K$12,Lookup!$L$12,IF(B147=Lookup!$K$13,Lookup!$L$13,IF(B147=Lookup!$K$14,Lookup!$L$14,IF(B147=Lookup!$K$15,Lookup!$L$15,IF(B147=Lookup!$K$16,Lookup!$L$16,999))))),"")</f>
        <v/>
      </c>
      <c r="F147" s="41" t="str">
        <f>IF(E147=999,IF(B147=Lookup!$K$17,Lookup!$L$17,IF(B147=Lookup!$K$18,Lookup!$L$18,IF(B147=Lookup!$K$19,Lookup!$L$19,IF(B147=Lookup!$K$20,Lookup!$L$20,IF(B147=Lookup!$K$21,Lookup!$L$21,999))))),"")</f>
        <v/>
      </c>
      <c r="G147" s="41" t="str">
        <f>IF(F147=999,IF(B147=Lookup!$K$22,Lookup!$L$22,IF(B147=Lookup!$K$23,Lookup!$L$23,IF(B147=Lookup!$K$24,Lookup!$L$24,IF(B147=Lookup!$K$25,Lookup!$L$25,IF(B147=Lookup!$K$26,Lookup!$L$26,999))))),"")</f>
        <v/>
      </c>
      <c r="H147" s="41" t="str">
        <f>IF(G147=999,IF(B147=Lookup!$K$27,Lookup!$L$27,IF(B147=Lookup!$K$28,Lookup!$L$28,IF(B147=Lookup!$K$29,Lookup!$L$29,IF(B147=Lookup!$K$30,Lookup!$L$30,IF(B147=Lookup!$K$31,Lookup!$L$31,999))))),"")</f>
        <v/>
      </c>
      <c r="I147" s="41" t="str">
        <f>IF(H147=999,IF(B147=Lookup!$K$32,Lookup!$L$32,IF(B147=Lookup!$K$33,Lookup!$L$33,IF(B147=Lookup!$K$34,Lookup!$L$34,IF(B147=Lookup!$K$35,Lookup!$L$35,IF(B147=Lookup!$K$36,Lookup!$L$36,999))))),"")</f>
        <v/>
      </c>
      <c r="J147" s="41" t="str">
        <f>IF(I147=999,IF(B147=Lookup!$K$37,Lookup!$L$37,IF(B147=Lookup!$K$38,Lookup!$L$38,IF(B147=Lookup!$K$39,Lookup!$L$7,""))),"")</f>
        <v/>
      </c>
      <c r="K147" s="41">
        <f t="shared" si="14"/>
        <v>999</v>
      </c>
      <c r="L147" s="37" t="str">
        <f t="shared" si="17"/>
        <v/>
      </c>
      <c r="M147" s="38">
        <f>'1768'!Z147</f>
        <v>0</v>
      </c>
      <c r="N147" s="37">
        <f t="shared" si="12"/>
        <v>0</v>
      </c>
      <c r="O147" s="37">
        <f t="shared" si="13"/>
        <v>0</v>
      </c>
      <c r="P147" s="37">
        <f t="shared" si="15"/>
        <v>999</v>
      </c>
      <c r="Q147" s="40" t="str">
        <f>IF(P147&lt;=Lookup!$M$7,Lookup!$K$7,IF(P147&lt;=Lookup!$M$8,Lookup!$K$8,IF(P147&lt;=Lookup!$M$9,Lookup!$K$9,IF(P147&lt;=Lookup!$M$10,Lookup!$K$10,IF(P147&lt;=Lookup!$M$11,Lookup!$K$11,"")))))</f>
        <v/>
      </c>
      <c r="R147" s="40" t="str">
        <f>IF(P147&gt;Lookup!$M$11,IF(P147&lt;=Lookup!$M$12,Lookup!$K$12,IF(P147&lt;=Lookup!$M$13,Lookup!$K$13,IF(P147&lt;=Lookup!$M$14,Lookup!$K$14,IF(P147&lt;=Lookup!$M$15,Lookup!$K$15,IF(P147&lt;=Lookup!$M$16,Lookup!$K$16,""))))),"")</f>
        <v/>
      </c>
      <c r="S147" s="40" t="str">
        <f>IF(P147&gt;Lookup!$M$16,IF(P147&lt;=Lookup!$M$17,Lookup!$K$17,IF(P147&lt;=Lookup!$M$18,Lookup!$K$18,IF(P147&lt;=Lookup!$M$19,Lookup!$K$19,IF(P147&lt;=Lookup!$M$20,Lookup!$K$20,IF(P147&lt;=Lookup!$M$21,Lookup!$K$21,""))))),"")</f>
        <v/>
      </c>
      <c r="T147" s="40" t="str">
        <f>IF(P147&gt;Lookup!$M$21,IF(P147&lt;=Lookup!$M$22,Lookup!$K$22,IF(P147&lt;=Lookup!$M$23,Lookup!$K$23,IF(P147&lt;=Lookup!$M$24,Lookup!$K$24,IF(P147&lt;=Lookup!$M$25,Lookup!$K$25,IF(P147&lt;=Lookup!$M$26,Lookup!$K$26,""))))),"")</f>
        <v/>
      </c>
      <c r="U147" s="40" t="str">
        <f>IF(P147&gt;Lookup!$M$26,IF(P147&lt;=Lookup!$M$27,Lookup!$K$27,IF(P147&lt;=Lookup!$M$28,Lookup!$K$28,IF(P147&lt;=Lookup!$M$29,Lookup!$K$29,IF(P147&lt;=Lookup!$M$30,Lookup!$K$30,IF(P147&lt;=Lookup!$M$31,Lookup!$K$31,""))))),"")</f>
        <v/>
      </c>
      <c r="V147" s="40" t="str">
        <f>IF(P147&gt;Lookup!$M$31,IF(P147&lt;=Lookup!$M$32,Lookup!$K$32,IF(P147&lt;=Lookup!$M$33,Lookup!$K$33,IF(P147&lt;=Lookup!$M$34,Lookup!$K$34,IF(P147&lt;=Lookup!$M$35,Lookup!$K$35,IF(P147&lt;=Lookup!$M$36,Lookup!$K$36,""))))),"")</f>
        <v/>
      </c>
      <c r="W147" s="43" t="str">
        <f>IF(P147&gt;Lookup!$M$36,IF(P147&lt;=Lookup!$M$37,Lookup!$K$37,IF(P147&lt;=Lookup!$M$38,Lookup!$K$38,IF(P147&lt;Lookup!$M$39,Lookup!$K$39,IF(P147&lt;Lookup!$M$40,Lookup!$K$40,IF(P147&lt;Lookup!$M$41,Lookup!$K$41,IF(P147&lt;Lookup!$M$42,Lookup!$K$42,IF(P147&lt;Lookup!$M$43,Lookup!$K$43,IF(P147&lt;Lookup!$M$44,Lookup!$K$34,IF(B147=0,"",B147))))))))),"")</f>
        <v/>
      </c>
      <c r="X147" s="42" t="str">
        <f t="shared" si="16"/>
        <v/>
      </c>
    </row>
    <row r="148" spans="1:24" ht="14">
      <c r="A148" s="37">
        <v>138</v>
      </c>
      <c r="B148" s="38">
        <f>'1768'!J148</f>
        <v>0</v>
      </c>
      <c r="C148" s="39">
        <v>999</v>
      </c>
      <c r="D148" s="41" t="str">
        <f>IF(B148=0,"",IF(B148=Lookup!$K$7,Lookup!$L$7,IF(B148=Lookup!$K$8,Lookup!$L$8,IF(B148=Lookup!$K$9,Lookup!$L$9,IF(B148=Lookup!$K$10,Lookup!$L$10,IF(B148=Lookup!$K$11,Lookup!$L$11,999))))))</f>
        <v/>
      </c>
      <c r="E148" s="41" t="str">
        <f>IF(D148=999,IF(B148=Lookup!$K$12,Lookup!$L$12,IF(B148=Lookup!$K$13,Lookup!$L$13,IF(B148=Lookup!$K$14,Lookup!$L$14,IF(B148=Lookup!$K$15,Lookup!$L$15,IF(B148=Lookup!$K$16,Lookup!$L$16,999))))),"")</f>
        <v/>
      </c>
      <c r="F148" s="41" t="str">
        <f>IF(E148=999,IF(B148=Lookup!$K$17,Lookup!$L$17,IF(B148=Lookup!$K$18,Lookup!$L$18,IF(B148=Lookup!$K$19,Lookup!$L$19,IF(B148=Lookup!$K$20,Lookup!$L$20,IF(B148=Lookup!$K$21,Lookup!$L$21,999))))),"")</f>
        <v/>
      </c>
      <c r="G148" s="41" t="str">
        <f>IF(F148=999,IF(B148=Lookup!$K$22,Lookup!$L$22,IF(B148=Lookup!$K$23,Lookup!$L$23,IF(B148=Lookup!$K$24,Lookup!$L$24,IF(B148=Lookup!$K$25,Lookup!$L$25,IF(B148=Lookup!$K$26,Lookup!$L$26,999))))),"")</f>
        <v/>
      </c>
      <c r="H148" s="41" t="str">
        <f>IF(G148=999,IF(B148=Lookup!$K$27,Lookup!$L$27,IF(B148=Lookup!$K$28,Lookup!$L$28,IF(B148=Lookup!$K$29,Lookup!$L$29,IF(B148=Lookup!$K$30,Lookup!$L$30,IF(B148=Lookup!$K$31,Lookup!$L$31,999))))),"")</f>
        <v/>
      </c>
      <c r="I148" s="41" t="str">
        <f>IF(H148=999,IF(B148=Lookup!$K$32,Lookup!$L$32,IF(B148=Lookup!$K$33,Lookup!$L$33,IF(B148=Lookup!$K$34,Lookup!$L$34,IF(B148=Lookup!$K$35,Lookup!$L$35,IF(B148=Lookup!$K$36,Lookup!$L$36,999))))),"")</f>
        <v/>
      </c>
      <c r="J148" s="41" t="str">
        <f>IF(I148=999,IF(B148=Lookup!$K$37,Lookup!$L$37,IF(B148=Lookup!$K$38,Lookup!$L$38,IF(B148=Lookup!$K$39,Lookup!$L$7,""))),"")</f>
        <v/>
      </c>
      <c r="K148" s="41">
        <f t="shared" si="14"/>
        <v>999</v>
      </c>
      <c r="L148" s="37" t="str">
        <f t="shared" si="17"/>
        <v/>
      </c>
      <c r="M148" s="38">
        <f>'1768'!Z148</f>
        <v>0</v>
      </c>
      <c r="N148" s="37">
        <f t="shared" si="12"/>
        <v>0</v>
      </c>
      <c r="O148" s="37">
        <f t="shared" si="13"/>
        <v>0</v>
      </c>
      <c r="P148" s="37">
        <f t="shared" si="15"/>
        <v>999</v>
      </c>
      <c r="Q148" s="40" t="str">
        <f>IF(P148&lt;=Lookup!$M$7,Lookup!$K$7,IF(P148&lt;=Lookup!$M$8,Lookup!$K$8,IF(P148&lt;=Lookup!$M$9,Lookup!$K$9,IF(P148&lt;=Lookup!$M$10,Lookup!$K$10,IF(P148&lt;=Lookup!$M$11,Lookup!$K$11,"")))))</f>
        <v/>
      </c>
      <c r="R148" s="40" t="str">
        <f>IF(P148&gt;Lookup!$M$11,IF(P148&lt;=Lookup!$M$12,Lookup!$K$12,IF(P148&lt;=Lookup!$M$13,Lookup!$K$13,IF(P148&lt;=Lookup!$M$14,Lookup!$K$14,IF(P148&lt;=Lookup!$M$15,Lookup!$K$15,IF(P148&lt;=Lookup!$M$16,Lookup!$K$16,""))))),"")</f>
        <v/>
      </c>
      <c r="S148" s="40" t="str">
        <f>IF(P148&gt;Lookup!$M$16,IF(P148&lt;=Lookup!$M$17,Lookup!$K$17,IF(P148&lt;=Lookup!$M$18,Lookup!$K$18,IF(P148&lt;=Lookup!$M$19,Lookup!$K$19,IF(P148&lt;=Lookup!$M$20,Lookup!$K$20,IF(P148&lt;=Lookup!$M$21,Lookup!$K$21,""))))),"")</f>
        <v/>
      </c>
      <c r="T148" s="40" t="str">
        <f>IF(P148&gt;Lookup!$M$21,IF(P148&lt;=Lookup!$M$22,Lookup!$K$22,IF(P148&lt;=Lookup!$M$23,Lookup!$K$23,IF(P148&lt;=Lookup!$M$24,Lookup!$K$24,IF(P148&lt;=Lookup!$M$25,Lookup!$K$25,IF(P148&lt;=Lookup!$M$26,Lookup!$K$26,""))))),"")</f>
        <v/>
      </c>
      <c r="U148" s="40" t="str">
        <f>IF(P148&gt;Lookup!$M$26,IF(P148&lt;=Lookup!$M$27,Lookup!$K$27,IF(P148&lt;=Lookup!$M$28,Lookup!$K$28,IF(P148&lt;=Lookup!$M$29,Lookup!$K$29,IF(P148&lt;=Lookup!$M$30,Lookup!$K$30,IF(P148&lt;=Lookup!$M$31,Lookup!$K$31,""))))),"")</f>
        <v/>
      </c>
      <c r="V148" s="40" t="str">
        <f>IF(P148&gt;Lookup!$M$31,IF(P148&lt;=Lookup!$M$32,Lookup!$K$32,IF(P148&lt;=Lookup!$M$33,Lookup!$K$33,IF(P148&lt;=Lookup!$M$34,Lookup!$K$34,IF(P148&lt;=Lookup!$M$35,Lookup!$K$35,IF(P148&lt;=Lookup!$M$36,Lookup!$K$36,""))))),"")</f>
        <v/>
      </c>
      <c r="W148" s="43" t="str">
        <f>IF(P148&gt;Lookup!$M$36,IF(P148&lt;=Lookup!$M$37,Lookup!$K$37,IF(P148&lt;=Lookup!$M$38,Lookup!$K$38,IF(P148&lt;Lookup!$M$39,Lookup!$K$39,IF(P148&lt;Lookup!$M$40,Lookup!$K$40,IF(P148&lt;Lookup!$M$41,Lookup!$K$41,IF(P148&lt;Lookup!$M$42,Lookup!$K$42,IF(P148&lt;Lookup!$M$43,Lookup!$K$43,IF(P148&lt;Lookup!$M$44,Lookup!$K$34,IF(B148=0,"",B148))))))))),"")</f>
        <v/>
      </c>
      <c r="X148" s="42" t="str">
        <f t="shared" si="16"/>
        <v/>
      </c>
    </row>
    <row r="149" spans="1:24" ht="14">
      <c r="A149" s="37">
        <v>139</v>
      </c>
      <c r="B149" s="38">
        <f>'1768'!J149</f>
        <v>0</v>
      </c>
      <c r="C149" s="39">
        <v>999</v>
      </c>
      <c r="D149" s="41" t="str">
        <f>IF(B149=0,"",IF(B149=Lookup!$K$7,Lookup!$L$7,IF(B149=Lookup!$K$8,Lookup!$L$8,IF(B149=Lookup!$K$9,Lookup!$L$9,IF(B149=Lookup!$K$10,Lookup!$L$10,IF(B149=Lookup!$K$11,Lookup!$L$11,999))))))</f>
        <v/>
      </c>
      <c r="E149" s="41" t="str">
        <f>IF(D149=999,IF(B149=Lookup!$K$12,Lookup!$L$12,IF(B149=Lookup!$K$13,Lookup!$L$13,IF(B149=Lookup!$K$14,Lookup!$L$14,IF(B149=Lookup!$K$15,Lookup!$L$15,IF(B149=Lookup!$K$16,Lookup!$L$16,999))))),"")</f>
        <v/>
      </c>
      <c r="F149" s="41" t="str">
        <f>IF(E149=999,IF(B149=Lookup!$K$17,Lookup!$L$17,IF(B149=Lookup!$K$18,Lookup!$L$18,IF(B149=Lookup!$K$19,Lookup!$L$19,IF(B149=Lookup!$K$20,Lookup!$L$20,IF(B149=Lookup!$K$21,Lookup!$L$21,999))))),"")</f>
        <v/>
      </c>
      <c r="G149" s="41" t="str">
        <f>IF(F149=999,IF(B149=Lookup!$K$22,Lookup!$L$22,IF(B149=Lookup!$K$23,Lookup!$L$23,IF(B149=Lookup!$K$24,Lookup!$L$24,IF(B149=Lookup!$K$25,Lookup!$L$25,IF(B149=Lookup!$K$26,Lookup!$L$26,999))))),"")</f>
        <v/>
      </c>
      <c r="H149" s="41" t="str">
        <f>IF(G149=999,IF(B149=Lookup!$K$27,Lookup!$L$27,IF(B149=Lookup!$K$28,Lookup!$L$28,IF(B149=Lookup!$K$29,Lookup!$L$29,IF(B149=Lookup!$K$30,Lookup!$L$30,IF(B149=Lookup!$K$31,Lookup!$L$31,999))))),"")</f>
        <v/>
      </c>
      <c r="I149" s="41" t="str">
        <f>IF(H149=999,IF(B149=Lookup!$K$32,Lookup!$L$32,IF(B149=Lookup!$K$33,Lookup!$L$33,IF(B149=Lookup!$K$34,Lookup!$L$34,IF(B149=Lookup!$K$35,Lookup!$L$35,IF(B149=Lookup!$K$36,Lookup!$L$36,999))))),"")</f>
        <v/>
      </c>
      <c r="J149" s="41" t="str">
        <f>IF(I149=999,IF(B149=Lookup!$K$37,Lookup!$L$37,IF(B149=Lookup!$K$38,Lookup!$L$38,IF(B149=Lookup!$K$39,Lookup!$L$7,""))),"")</f>
        <v/>
      </c>
      <c r="K149" s="41">
        <f t="shared" si="14"/>
        <v>999</v>
      </c>
      <c r="L149" s="37" t="str">
        <f t="shared" si="17"/>
        <v/>
      </c>
      <c r="M149" s="38">
        <f>'1768'!Z149</f>
        <v>0</v>
      </c>
      <c r="N149" s="37">
        <f t="shared" si="12"/>
        <v>0</v>
      </c>
      <c r="O149" s="37">
        <f t="shared" si="13"/>
        <v>0</v>
      </c>
      <c r="P149" s="37">
        <f t="shared" si="15"/>
        <v>999</v>
      </c>
      <c r="Q149" s="40" t="str">
        <f>IF(P149&lt;=Lookup!$M$7,Lookup!$K$7,IF(P149&lt;=Lookup!$M$8,Lookup!$K$8,IF(P149&lt;=Lookup!$M$9,Lookup!$K$9,IF(P149&lt;=Lookup!$M$10,Lookup!$K$10,IF(P149&lt;=Lookup!$M$11,Lookup!$K$11,"")))))</f>
        <v/>
      </c>
      <c r="R149" s="40" t="str">
        <f>IF(P149&gt;Lookup!$M$11,IF(P149&lt;=Lookup!$M$12,Lookup!$K$12,IF(P149&lt;=Lookup!$M$13,Lookup!$K$13,IF(P149&lt;=Lookup!$M$14,Lookup!$K$14,IF(P149&lt;=Lookup!$M$15,Lookup!$K$15,IF(P149&lt;=Lookup!$M$16,Lookup!$K$16,""))))),"")</f>
        <v/>
      </c>
      <c r="S149" s="40" t="str">
        <f>IF(P149&gt;Lookup!$M$16,IF(P149&lt;=Lookup!$M$17,Lookup!$K$17,IF(P149&lt;=Lookup!$M$18,Lookup!$K$18,IF(P149&lt;=Lookup!$M$19,Lookup!$K$19,IF(P149&lt;=Lookup!$M$20,Lookup!$K$20,IF(P149&lt;=Lookup!$M$21,Lookup!$K$21,""))))),"")</f>
        <v/>
      </c>
      <c r="T149" s="40" t="str">
        <f>IF(P149&gt;Lookup!$M$21,IF(P149&lt;=Lookup!$M$22,Lookup!$K$22,IF(P149&lt;=Lookup!$M$23,Lookup!$K$23,IF(P149&lt;=Lookup!$M$24,Lookup!$K$24,IF(P149&lt;=Lookup!$M$25,Lookup!$K$25,IF(P149&lt;=Lookup!$M$26,Lookup!$K$26,""))))),"")</f>
        <v/>
      </c>
      <c r="U149" s="40" t="str">
        <f>IF(P149&gt;Lookup!$M$26,IF(P149&lt;=Lookup!$M$27,Lookup!$K$27,IF(P149&lt;=Lookup!$M$28,Lookup!$K$28,IF(P149&lt;=Lookup!$M$29,Lookup!$K$29,IF(P149&lt;=Lookup!$M$30,Lookup!$K$30,IF(P149&lt;=Lookup!$M$31,Lookup!$K$31,""))))),"")</f>
        <v/>
      </c>
      <c r="V149" s="40" t="str">
        <f>IF(P149&gt;Lookup!$M$31,IF(P149&lt;=Lookup!$M$32,Lookup!$K$32,IF(P149&lt;=Lookup!$M$33,Lookup!$K$33,IF(P149&lt;=Lookup!$M$34,Lookup!$K$34,IF(P149&lt;=Lookup!$M$35,Lookup!$K$35,IF(P149&lt;=Lookup!$M$36,Lookup!$K$36,""))))),"")</f>
        <v/>
      </c>
      <c r="W149" s="43" t="str">
        <f>IF(P149&gt;Lookup!$M$36,IF(P149&lt;=Lookup!$M$37,Lookup!$K$37,IF(P149&lt;=Lookup!$M$38,Lookup!$K$38,IF(P149&lt;Lookup!$M$39,Lookup!$K$39,IF(P149&lt;Lookup!$M$40,Lookup!$K$40,IF(P149&lt;Lookup!$M$41,Lookup!$K$41,IF(P149&lt;Lookup!$M$42,Lookup!$K$42,IF(P149&lt;Lookup!$M$43,Lookup!$K$43,IF(P149&lt;Lookup!$M$44,Lookup!$K$34,IF(B149=0,"",B149))))))))),"")</f>
        <v/>
      </c>
      <c r="X149" s="42" t="str">
        <f t="shared" si="16"/>
        <v/>
      </c>
    </row>
    <row r="150" spans="1:24" ht="14">
      <c r="A150" s="37">
        <v>140</v>
      </c>
      <c r="B150" s="38">
        <f>'1768'!J150</f>
        <v>0</v>
      </c>
      <c r="C150" s="39">
        <v>999</v>
      </c>
      <c r="D150" s="41" t="str">
        <f>IF(B150=0,"",IF(B150=Lookup!$K$7,Lookup!$L$7,IF(B150=Lookup!$K$8,Lookup!$L$8,IF(B150=Lookup!$K$9,Lookup!$L$9,IF(B150=Lookup!$K$10,Lookup!$L$10,IF(B150=Lookup!$K$11,Lookup!$L$11,999))))))</f>
        <v/>
      </c>
      <c r="E150" s="41" t="str">
        <f>IF(D150=999,IF(B150=Lookup!$K$12,Lookup!$L$12,IF(B150=Lookup!$K$13,Lookup!$L$13,IF(B150=Lookup!$K$14,Lookup!$L$14,IF(B150=Lookup!$K$15,Lookup!$L$15,IF(B150=Lookup!$K$16,Lookup!$L$16,999))))),"")</f>
        <v/>
      </c>
      <c r="F150" s="41" t="str">
        <f>IF(E150=999,IF(B150=Lookup!$K$17,Lookup!$L$17,IF(B150=Lookup!$K$18,Lookup!$L$18,IF(B150=Lookup!$K$19,Lookup!$L$19,IF(B150=Lookup!$K$20,Lookup!$L$20,IF(B150=Lookup!$K$21,Lookup!$L$21,999))))),"")</f>
        <v/>
      </c>
      <c r="G150" s="41" t="str">
        <f>IF(F150=999,IF(B150=Lookup!$K$22,Lookup!$L$22,IF(B150=Lookup!$K$23,Lookup!$L$23,IF(B150=Lookup!$K$24,Lookup!$L$24,IF(B150=Lookup!$K$25,Lookup!$L$25,IF(B150=Lookup!$K$26,Lookup!$L$26,999))))),"")</f>
        <v/>
      </c>
      <c r="H150" s="41" t="str">
        <f>IF(G150=999,IF(B150=Lookup!$K$27,Lookup!$L$27,IF(B150=Lookup!$K$28,Lookup!$L$28,IF(B150=Lookup!$K$29,Lookup!$L$29,IF(B150=Lookup!$K$30,Lookup!$L$30,IF(B150=Lookup!$K$31,Lookup!$L$31,999))))),"")</f>
        <v/>
      </c>
      <c r="I150" s="41" t="str">
        <f>IF(H150=999,IF(B150=Lookup!$K$32,Lookup!$L$32,IF(B150=Lookup!$K$33,Lookup!$L$33,IF(B150=Lookup!$K$34,Lookup!$L$34,IF(B150=Lookup!$K$35,Lookup!$L$35,IF(B150=Lookup!$K$36,Lookup!$L$36,999))))),"")</f>
        <v/>
      </c>
      <c r="J150" s="41" t="str">
        <f>IF(I150=999,IF(B150=Lookup!$K$37,Lookup!$L$37,IF(B150=Lookup!$K$38,Lookup!$L$38,IF(B150=Lookup!$K$39,Lookup!$L$7,""))),"")</f>
        <v/>
      </c>
      <c r="K150" s="41">
        <f t="shared" si="14"/>
        <v>999</v>
      </c>
      <c r="L150" s="37" t="str">
        <f t="shared" si="17"/>
        <v/>
      </c>
      <c r="M150" s="38">
        <f>'1768'!Z150</f>
        <v>0</v>
      </c>
      <c r="N150" s="37">
        <f t="shared" si="12"/>
        <v>0</v>
      </c>
      <c r="O150" s="37">
        <f t="shared" si="13"/>
        <v>0</v>
      </c>
      <c r="P150" s="37">
        <f t="shared" si="15"/>
        <v>999</v>
      </c>
      <c r="Q150" s="40" t="str">
        <f>IF(P150&lt;=Lookup!$M$7,Lookup!$K$7,IF(P150&lt;=Lookup!$M$8,Lookup!$K$8,IF(P150&lt;=Lookup!$M$9,Lookup!$K$9,IF(P150&lt;=Lookup!$M$10,Lookup!$K$10,IF(P150&lt;=Lookup!$M$11,Lookup!$K$11,"")))))</f>
        <v/>
      </c>
      <c r="R150" s="40" t="str">
        <f>IF(P150&gt;Lookup!$M$11,IF(P150&lt;=Lookup!$M$12,Lookup!$K$12,IF(P150&lt;=Lookup!$M$13,Lookup!$K$13,IF(P150&lt;=Lookup!$M$14,Lookup!$K$14,IF(P150&lt;=Lookup!$M$15,Lookup!$K$15,IF(P150&lt;=Lookup!$M$16,Lookup!$K$16,""))))),"")</f>
        <v/>
      </c>
      <c r="S150" s="40" t="str">
        <f>IF(P150&gt;Lookup!$M$16,IF(P150&lt;=Lookup!$M$17,Lookup!$K$17,IF(P150&lt;=Lookup!$M$18,Lookup!$K$18,IF(P150&lt;=Lookup!$M$19,Lookup!$K$19,IF(P150&lt;=Lookup!$M$20,Lookup!$K$20,IF(P150&lt;=Lookup!$M$21,Lookup!$K$21,""))))),"")</f>
        <v/>
      </c>
      <c r="T150" s="40" t="str">
        <f>IF(P150&gt;Lookup!$M$21,IF(P150&lt;=Lookup!$M$22,Lookup!$K$22,IF(P150&lt;=Lookup!$M$23,Lookup!$K$23,IF(P150&lt;=Lookup!$M$24,Lookup!$K$24,IF(P150&lt;=Lookup!$M$25,Lookup!$K$25,IF(P150&lt;=Lookup!$M$26,Lookup!$K$26,""))))),"")</f>
        <v/>
      </c>
      <c r="U150" s="40" t="str">
        <f>IF(P150&gt;Lookup!$M$26,IF(P150&lt;=Lookup!$M$27,Lookup!$K$27,IF(P150&lt;=Lookup!$M$28,Lookup!$K$28,IF(P150&lt;=Lookup!$M$29,Lookup!$K$29,IF(P150&lt;=Lookup!$M$30,Lookup!$K$30,IF(P150&lt;=Lookup!$M$31,Lookup!$K$31,""))))),"")</f>
        <v/>
      </c>
      <c r="V150" s="40" t="str">
        <f>IF(P150&gt;Lookup!$M$31,IF(P150&lt;=Lookup!$M$32,Lookup!$K$32,IF(P150&lt;=Lookup!$M$33,Lookup!$K$33,IF(P150&lt;=Lookup!$M$34,Lookup!$K$34,IF(P150&lt;=Lookup!$M$35,Lookup!$K$35,IF(P150&lt;=Lookup!$M$36,Lookup!$K$36,""))))),"")</f>
        <v/>
      </c>
      <c r="W150" s="43" t="str">
        <f>IF(P150&gt;Lookup!$M$36,IF(P150&lt;=Lookup!$M$37,Lookup!$K$37,IF(P150&lt;=Lookup!$M$38,Lookup!$K$38,IF(P150&lt;Lookup!$M$39,Lookup!$K$39,IF(P150&lt;Lookup!$M$40,Lookup!$K$40,IF(P150&lt;Lookup!$M$41,Lookup!$K$41,IF(P150&lt;Lookup!$M$42,Lookup!$K$42,IF(P150&lt;Lookup!$M$43,Lookup!$K$43,IF(P150&lt;Lookup!$M$44,Lookup!$K$34,IF(B150=0,"",B150))))))))),"")</f>
        <v/>
      </c>
      <c r="X150" s="42" t="str">
        <f t="shared" si="16"/>
        <v/>
      </c>
    </row>
    <row r="151" spans="1:24" ht="14">
      <c r="A151" s="37">
        <v>141</v>
      </c>
      <c r="B151" s="38">
        <f>'1768'!J151</f>
        <v>0</v>
      </c>
      <c r="C151" s="39">
        <v>999</v>
      </c>
      <c r="D151" s="41" t="str">
        <f>IF(B151=0,"",IF(B151=Lookup!$K$7,Lookup!$L$7,IF(B151=Lookup!$K$8,Lookup!$L$8,IF(B151=Lookup!$K$9,Lookup!$L$9,IF(B151=Lookup!$K$10,Lookup!$L$10,IF(B151=Lookup!$K$11,Lookup!$L$11,999))))))</f>
        <v/>
      </c>
      <c r="E151" s="41" t="str">
        <f>IF(D151=999,IF(B151=Lookup!$K$12,Lookup!$L$12,IF(B151=Lookup!$K$13,Lookup!$L$13,IF(B151=Lookup!$K$14,Lookup!$L$14,IF(B151=Lookup!$K$15,Lookup!$L$15,IF(B151=Lookup!$K$16,Lookup!$L$16,999))))),"")</f>
        <v/>
      </c>
      <c r="F151" s="41" t="str">
        <f>IF(E151=999,IF(B151=Lookup!$K$17,Lookup!$L$17,IF(B151=Lookup!$K$18,Lookup!$L$18,IF(B151=Lookup!$K$19,Lookup!$L$19,IF(B151=Lookup!$K$20,Lookup!$L$20,IF(B151=Lookup!$K$21,Lookup!$L$21,999))))),"")</f>
        <v/>
      </c>
      <c r="G151" s="41" t="str">
        <f>IF(F151=999,IF(B151=Lookup!$K$22,Lookup!$L$22,IF(B151=Lookup!$K$23,Lookup!$L$23,IF(B151=Lookup!$K$24,Lookup!$L$24,IF(B151=Lookup!$K$25,Lookup!$L$25,IF(B151=Lookup!$K$26,Lookup!$L$26,999))))),"")</f>
        <v/>
      </c>
      <c r="H151" s="41" t="str">
        <f>IF(G151=999,IF(B151=Lookup!$K$27,Lookup!$L$27,IF(B151=Lookup!$K$28,Lookup!$L$28,IF(B151=Lookup!$K$29,Lookup!$L$29,IF(B151=Lookup!$K$30,Lookup!$L$30,IF(B151=Lookup!$K$31,Lookup!$L$31,999))))),"")</f>
        <v/>
      </c>
      <c r="I151" s="41" t="str">
        <f>IF(H151=999,IF(B151=Lookup!$K$32,Lookup!$L$32,IF(B151=Lookup!$K$33,Lookup!$L$33,IF(B151=Lookup!$K$34,Lookup!$L$34,IF(B151=Lookup!$K$35,Lookup!$L$35,IF(B151=Lookup!$K$36,Lookup!$L$36,999))))),"")</f>
        <v/>
      </c>
      <c r="J151" s="41" t="str">
        <f>IF(I151=999,IF(B151=Lookup!$K$37,Lookup!$L$37,IF(B151=Lookup!$K$38,Lookup!$L$38,IF(B151=Lookup!$K$39,Lookup!$L$7,""))),"")</f>
        <v/>
      </c>
      <c r="K151" s="41">
        <f t="shared" si="14"/>
        <v>999</v>
      </c>
      <c r="L151" s="37" t="str">
        <f t="shared" si="17"/>
        <v/>
      </c>
      <c r="M151" s="38">
        <f>'1768'!Z151</f>
        <v>0</v>
      </c>
      <c r="N151" s="37">
        <f t="shared" si="12"/>
        <v>0</v>
      </c>
      <c r="O151" s="37">
        <f t="shared" si="13"/>
        <v>0</v>
      </c>
      <c r="P151" s="37">
        <f t="shared" si="15"/>
        <v>999</v>
      </c>
      <c r="Q151" s="40" t="str">
        <f>IF(P151&lt;=Lookup!$M$7,Lookup!$K$7,IF(P151&lt;=Lookup!$M$8,Lookup!$K$8,IF(P151&lt;=Lookup!$M$9,Lookup!$K$9,IF(P151&lt;=Lookup!$M$10,Lookup!$K$10,IF(P151&lt;=Lookup!$M$11,Lookup!$K$11,"")))))</f>
        <v/>
      </c>
      <c r="R151" s="40" t="str">
        <f>IF(P151&gt;Lookup!$M$11,IF(P151&lt;=Lookup!$M$12,Lookup!$K$12,IF(P151&lt;=Lookup!$M$13,Lookup!$K$13,IF(P151&lt;=Lookup!$M$14,Lookup!$K$14,IF(P151&lt;=Lookup!$M$15,Lookup!$K$15,IF(P151&lt;=Lookup!$M$16,Lookup!$K$16,""))))),"")</f>
        <v/>
      </c>
      <c r="S151" s="40" t="str">
        <f>IF(P151&gt;Lookup!$M$16,IF(P151&lt;=Lookup!$M$17,Lookup!$K$17,IF(P151&lt;=Lookup!$M$18,Lookup!$K$18,IF(P151&lt;=Lookup!$M$19,Lookup!$K$19,IF(P151&lt;=Lookup!$M$20,Lookup!$K$20,IF(P151&lt;=Lookup!$M$21,Lookup!$K$21,""))))),"")</f>
        <v/>
      </c>
      <c r="T151" s="40" t="str">
        <f>IF(P151&gt;Lookup!$M$21,IF(P151&lt;=Lookup!$M$22,Lookup!$K$22,IF(P151&lt;=Lookup!$M$23,Lookup!$K$23,IF(P151&lt;=Lookup!$M$24,Lookup!$K$24,IF(P151&lt;=Lookup!$M$25,Lookup!$K$25,IF(P151&lt;=Lookup!$M$26,Lookup!$K$26,""))))),"")</f>
        <v/>
      </c>
      <c r="U151" s="40" t="str">
        <f>IF(P151&gt;Lookup!$M$26,IF(P151&lt;=Lookup!$M$27,Lookup!$K$27,IF(P151&lt;=Lookup!$M$28,Lookup!$K$28,IF(P151&lt;=Lookup!$M$29,Lookup!$K$29,IF(P151&lt;=Lookup!$M$30,Lookup!$K$30,IF(P151&lt;=Lookup!$M$31,Lookup!$K$31,""))))),"")</f>
        <v/>
      </c>
      <c r="V151" s="40" t="str">
        <f>IF(P151&gt;Lookup!$M$31,IF(P151&lt;=Lookup!$M$32,Lookup!$K$32,IF(P151&lt;=Lookup!$M$33,Lookup!$K$33,IF(P151&lt;=Lookup!$M$34,Lookup!$K$34,IF(P151&lt;=Lookup!$M$35,Lookup!$K$35,IF(P151&lt;=Lookup!$M$36,Lookup!$K$36,""))))),"")</f>
        <v/>
      </c>
      <c r="W151" s="43" t="str">
        <f>IF(P151&gt;Lookup!$M$36,IF(P151&lt;=Lookup!$M$37,Lookup!$K$37,IF(P151&lt;=Lookup!$M$38,Lookup!$K$38,IF(P151&lt;Lookup!$M$39,Lookup!$K$39,IF(P151&lt;Lookup!$M$40,Lookup!$K$40,IF(P151&lt;Lookup!$M$41,Lookup!$K$41,IF(P151&lt;Lookup!$M$42,Lookup!$K$42,IF(P151&lt;Lookup!$M$43,Lookup!$K$43,IF(P151&lt;Lookup!$M$44,Lookup!$K$34,IF(B151=0,"",B151))))))))),"")</f>
        <v/>
      </c>
      <c r="X151" s="42" t="str">
        <f t="shared" si="16"/>
        <v/>
      </c>
    </row>
    <row r="152" spans="1:24" ht="14">
      <c r="A152" s="37">
        <v>142</v>
      </c>
      <c r="B152" s="38">
        <f>'1768'!J152</f>
        <v>0</v>
      </c>
      <c r="C152" s="39">
        <v>999</v>
      </c>
      <c r="D152" s="41" t="str">
        <f>IF(B152=0,"",IF(B152=Lookup!$K$7,Lookup!$L$7,IF(B152=Lookup!$K$8,Lookup!$L$8,IF(B152=Lookup!$K$9,Lookup!$L$9,IF(B152=Lookup!$K$10,Lookup!$L$10,IF(B152=Lookup!$K$11,Lookup!$L$11,999))))))</f>
        <v/>
      </c>
      <c r="E152" s="41" t="str">
        <f>IF(D152=999,IF(B152=Lookup!$K$12,Lookup!$L$12,IF(B152=Lookup!$K$13,Lookup!$L$13,IF(B152=Lookup!$K$14,Lookup!$L$14,IF(B152=Lookup!$K$15,Lookup!$L$15,IF(B152=Lookup!$K$16,Lookup!$L$16,999))))),"")</f>
        <v/>
      </c>
      <c r="F152" s="41" t="str">
        <f>IF(E152=999,IF(B152=Lookup!$K$17,Lookup!$L$17,IF(B152=Lookup!$K$18,Lookup!$L$18,IF(B152=Lookup!$K$19,Lookup!$L$19,IF(B152=Lookup!$K$20,Lookup!$L$20,IF(B152=Lookup!$K$21,Lookup!$L$21,999))))),"")</f>
        <v/>
      </c>
      <c r="G152" s="41" t="str">
        <f>IF(F152=999,IF(B152=Lookup!$K$22,Lookup!$L$22,IF(B152=Lookup!$K$23,Lookup!$L$23,IF(B152=Lookup!$K$24,Lookup!$L$24,IF(B152=Lookup!$K$25,Lookup!$L$25,IF(B152=Lookup!$K$26,Lookup!$L$26,999))))),"")</f>
        <v/>
      </c>
      <c r="H152" s="41" t="str">
        <f>IF(G152=999,IF(B152=Lookup!$K$27,Lookup!$L$27,IF(B152=Lookup!$K$28,Lookup!$L$28,IF(B152=Lookup!$K$29,Lookup!$L$29,IF(B152=Lookup!$K$30,Lookup!$L$30,IF(B152=Lookup!$K$31,Lookup!$L$31,999))))),"")</f>
        <v/>
      </c>
      <c r="I152" s="41" t="str">
        <f>IF(H152=999,IF(B152=Lookup!$K$32,Lookup!$L$32,IF(B152=Lookup!$K$33,Lookup!$L$33,IF(B152=Lookup!$K$34,Lookup!$L$34,IF(B152=Lookup!$K$35,Lookup!$L$35,IF(B152=Lookup!$K$36,Lookup!$L$36,999))))),"")</f>
        <v/>
      </c>
      <c r="J152" s="41" t="str">
        <f>IF(I152=999,IF(B152=Lookup!$K$37,Lookup!$L$37,IF(B152=Lookup!$K$38,Lookup!$L$38,IF(B152=Lookup!$K$39,Lookup!$L$7,""))),"")</f>
        <v/>
      </c>
      <c r="K152" s="41">
        <f t="shared" si="14"/>
        <v>999</v>
      </c>
      <c r="L152" s="37" t="str">
        <f t="shared" si="17"/>
        <v/>
      </c>
      <c r="M152" s="38">
        <f>'1768'!Z152</f>
        <v>0</v>
      </c>
      <c r="N152" s="37">
        <f t="shared" si="12"/>
        <v>0</v>
      </c>
      <c r="O152" s="37">
        <f t="shared" si="13"/>
        <v>0</v>
      </c>
      <c r="P152" s="37">
        <f t="shared" si="15"/>
        <v>999</v>
      </c>
      <c r="Q152" s="40" t="str">
        <f>IF(P152&lt;=Lookup!$M$7,Lookup!$K$7,IF(P152&lt;=Lookup!$M$8,Lookup!$K$8,IF(P152&lt;=Lookup!$M$9,Lookup!$K$9,IF(P152&lt;=Lookup!$M$10,Lookup!$K$10,IF(P152&lt;=Lookup!$M$11,Lookup!$K$11,"")))))</f>
        <v/>
      </c>
      <c r="R152" s="40" t="str">
        <f>IF(P152&gt;Lookup!$M$11,IF(P152&lt;=Lookup!$M$12,Lookup!$K$12,IF(P152&lt;=Lookup!$M$13,Lookup!$K$13,IF(P152&lt;=Lookup!$M$14,Lookup!$K$14,IF(P152&lt;=Lookup!$M$15,Lookup!$K$15,IF(P152&lt;=Lookup!$M$16,Lookup!$K$16,""))))),"")</f>
        <v/>
      </c>
      <c r="S152" s="40" t="str">
        <f>IF(P152&gt;Lookup!$M$16,IF(P152&lt;=Lookup!$M$17,Lookup!$K$17,IF(P152&lt;=Lookup!$M$18,Lookup!$K$18,IF(P152&lt;=Lookup!$M$19,Lookup!$K$19,IF(P152&lt;=Lookup!$M$20,Lookup!$K$20,IF(P152&lt;=Lookup!$M$21,Lookup!$K$21,""))))),"")</f>
        <v/>
      </c>
      <c r="T152" s="40" t="str">
        <f>IF(P152&gt;Lookup!$M$21,IF(P152&lt;=Lookup!$M$22,Lookup!$K$22,IF(P152&lt;=Lookup!$M$23,Lookup!$K$23,IF(P152&lt;=Lookup!$M$24,Lookup!$K$24,IF(P152&lt;=Lookup!$M$25,Lookup!$K$25,IF(P152&lt;=Lookup!$M$26,Lookup!$K$26,""))))),"")</f>
        <v/>
      </c>
      <c r="U152" s="40" t="str">
        <f>IF(P152&gt;Lookup!$M$26,IF(P152&lt;=Lookup!$M$27,Lookup!$K$27,IF(P152&lt;=Lookup!$M$28,Lookup!$K$28,IF(P152&lt;=Lookup!$M$29,Lookup!$K$29,IF(P152&lt;=Lookup!$M$30,Lookup!$K$30,IF(P152&lt;=Lookup!$M$31,Lookup!$K$31,""))))),"")</f>
        <v/>
      </c>
      <c r="V152" s="40" t="str">
        <f>IF(P152&gt;Lookup!$M$31,IF(P152&lt;=Lookup!$M$32,Lookup!$K$32,IF(P152&lt;=Lookup!$M$33,Lookup!$K$33,IF(P152&lt;=Lookup!$M$34,Lookup!$K$34,IF(P152&lt;=Lookup!$M$35,Lookup!$K$35,IF(P152&lt;=Lookup!$M$36,Lookup!$K$36,""))))),"")</f>
        <v/>
      </c>
      <c r="W152" s="43" t="str">
        <f>IF(P152&gt;Lookup!$M$36,IF(P152&lt;=Lookup!$M$37,Lookup!$K$37,IF(P152&lt;=Lookup!$M$38,Lookup!$K$38,IF(P152&lt;Lookup!$M$39,Lookup!$K$39,IF(P152&lt;Lookup!$M$40,Lookup!$K$40,IF(P152&lt;Lookup!$M$41,Lookup!$K$41,IF(P152&lt;Lookup!$M$42,Lookup!$K$42,IF(P152&lt;Lookup!$M$43,Lookup!$K$43,IF(P152&lt;Lookup!$M$44,Lookup!$K$34,IF(B152=0,"",B152))))))))),"")</f>
        <v/>
      </c>
      <c r="X152" s="42" t="str">
        <f t="shared" si="16"/>
        <v/>
      </c>
    </row>
    <row r="153" spans="1:24" ht="14">
      <c r="A153" s="37">
        <v>143</v>
      </c>
      <c r="B153" s="38">
        <f>'1768'!J153</f>
        <v>0</v>
      </c>
      <c r="C153" s="39">
        <v>999</v>
      </c>
      <c r="D153" s="41" t="str">
        <f>IF(B153=0,"",IF(B153=Lookup!$K$7,Lookup!$L$7,IF(B153=Lookup!$K$8,Lookup!$L$8,IF(B153=Lookup!$K$9,Lookup!$L$9,IF(B153=Lookup!$K$10,Lookup!$L$10,IF(B153=Lookup!$K$11,Lookup!$L$11,999))))))</f>
        <v/>
      </c>
      <c r="E153" s="41" t="str">
        <f>IF(D153=999,IF(B153=Lookup!$K$12,Lookup!$L$12,IF(B153=Lookup!$K$13,Lookup!$L$13,IF(B153=Lookup!$K$14,Lookup!$L$14,IF(B153=Lookup!$K$15,Lookup!$L$15,IF(B153=Lookup!$K$16,Lookup!$L$16,999))))),"")</f>
        <v/>
      </c>
      <c r="F153" s="41" t="str">
        <f>IF(E153=999,IF(B153=Lookup!$K$17,Lookup!$L$17,IF(B153=Lookup!$K$18,Lookup!$L$18,IF(B153=Lookup!$K$19,Lookup!$L$19,IF(B153=Lookup!$K$20,Lookup!$L$20,IF(B153=Lookup!$K$21,Lookup!$L$21,999))))),"")</f>
        <v/>
      </c>
      <c r="G153" s="41" t="str">
        <f>IF(F153=999,IF(B153=Lookup!$K$22,Lookup!$L$22,IF(B153=Lookup!$K$23,Lookup!$L$23,IF(B153=Lookup!$K$24,Lookup!$L$24,IF(B153=Lookup!$K$25,Lookup!$L$25,IF(B153=Lookup!$K$26,Lookup!$L$26,999))))),"")</f>
        <v/>
      </c>
      <c r="H153" s="41" t="str">
        <f>IF(G153=999,IF(B153=Lookup!$K$27,Lookup!$L$27,IF(B153=Lookup!$K$28,Lookup!$L$28,IF(B153=Lookup!$K$29,Lookup!$L$29,IF(B153=Lookup!$K$30,Lookup!$L$30,IF(B153=Lookup!$K$31,Lookup!$L$31,999))))),"")</f>
        <v/>
      </c>
      <c r="I153" s="41" t="str">
        <f>IF(H153=999,IF(B153=Lookup!$K$32,Lookup!$L$32,IF(B153=Lookup!$K$33,Lookup!$L$33,IF(B153=Lookup!$K$34,Lookup!$L$34,IF(B153=Lookup!$K$35,Lookup!$L$35,IF(B153=Lookup!$K$36,Lookup!$L$36,999))))),"")</f>
        <v/>
      </c>
      <c r="J153" s="41" t="str">
        <f>IF(I153=999,IF(B153=Lookup!$K$37,Lookup!$L$37,IF(B153=Lookup!$K$38,Lookup!$L$38,IF(B153=Lookup!$K$39,Lookup!$L$7,""))),"")</f>
        <v/>
      </c>
      <c r="K153" s="41">
        <f t="shared" si="14"/>
        <v>999</v>
      </c>
      <c r="L153" s="37" t="str">
        <f t="shared" si="17"/>
        <v/>
      </c>
      <c r="M153" s="38">
        <f>'1768'!Z153</f>
        <v>0</v>
      </c>
      <c r="N153" s="37">
        <f t="shared" si="12"/>
        <v>0</v>
      </c>
      <c r="O153" s="37">
        <f t="shared" si="13"/>
        <v>0</v>
      </c>
      <c r="P153" s="37">
        <f t="shared" si="15"/>
        <v>999</v>
      </c>
      <c r="Q153" s="40" t="str">
        <f>IF(P153&lt;=Lookup!$M$7,Lookup!$K$7,IF(P153&lt;=Lookup!$M$8,Lookup!$K$8,IF(P153&lt;=Lookup!$M$9,Lookup!$K$9,IF(P153&lt;=Lookup!$M$10,Lookup!$K$10,IF(P153&lt;=Lookup!$M$11,Lookup!$K$11,"")))))</f>
        <v/>
      </c>
      <c r="R153" s="40" t="str">
        <f>IF(P153&gt;Lookup!$M$11,IF(P153&lt;=Lookup!$M$12,Lookup!$K$12,IF(P153&lt;=Lookup!$M$13,Lookup!$K$13,IF(P153&lt;=Lookup!$M$14,Lookup!$K$14,IF(P153&lt;=Lookup!$M$15,Lookup!$K$15,IF(P153&lt;=Lookup!$M$16,Lookup!$K$16,""))))),"")</f>
        <v/>
      </c>
      <c r="S153" s="40" t="str">
        <f>IF(P153&gt;Lookup!$M$16,IF(P153&lt;=Lookup!$M$17,Lookup!$K$17,IF(P153&lt;=Lookup!$M$18,Lookup!$K$18,IF(P153&lt;=Lookup!$M$19,Lookup!$K$19,IF(P153&lt;=Lookup!$M$20,Lookup!$K$20,IF(P153&lt;=Lookup!$M$21,Lookup!$K$21,""))))),"")</f>
        <v/>
      </c>
      <c r="T153" s="40" t="str">
        <f>IF(P153&gt;Lookup!$M$21,IF(P153&lt;=Lookup!$M$22,Lookup!$K$22,IF(P153&lt;=Lookup!$M$23,Lookup!$K$23,IF(P153&lt;=Lookup!$M$24,Lookup!$K$24,IF(P153&lt;=Lookup!$M$25,Lookup!$K$25,IF(P153&lt;=Lookup!$M$26,Lookup!$K$26,""))))),"")</f>
        <v/>
      </c>
      <c r="U153" s="40" t="str">
        <f>IF(P153&gt;Lookup!$M$26,IF(P153&lt;=Lookup!$M$27,Lookup!$K$27,IF(P153&lt;=Lookup!$M$28,Lookup!$K$28,IF(P153&lt;=Lookup!$M$29,Lookup!$K$29,IF(P153&lt;=Lookup!$M$30,Lookup!$K$30,IF(P153&lt;=Lookup!$M$31,Lookup!$K$31,""))))),"")</f>
        <v/>
      </c>
      <c r="V153" s="40" t="str">
        <f>IF(P153&gt;Lookup!$M$31,IF(P153&lt;=Lookup!$M$32,Lookup!$K$32,IF(P153&lt;=Lookup!$M$33,Lookup!$K$33,IF(P153&lt;=Lookup!$M$34,Lookup!$K$34,IF(P153&lt;=Lookup!$M$35,Lookup!$K$35,IF(P153&lt;=Lookup!$M$36,Lookup!$K$36,""))))),"")</f>
        <v/>
      </c>
      <c r="W153" s="43" t="str">
        <f>IF(P153&gt;Lookup!$M$36,IF(P153&lt;=Lookup!$M$37,Lookup!$K$37,IF(P153&lt;=Lookup!$M$38,Lookup!$K$38,IF(P153&lt;Lookup!$M$39,Lookup!$K$39,IF(P153&lt;Lookup!$M$40,Lookup!$K$40,IF(P153&lt;Lookup!$M$41,Lookup!$K$41,IF(P153&lt;Lookup!$M$42,Lookup!$K$42,IF(P153&lt;Lookup!$M$43,Lookup!$K$43,IF(P153&lt;Lookup!$M$44,Lookup!$K$34,IF(B153=0,"",B153))))))))),"")</f>
        <v/>
      </c>
      <c r="X153" s="42" t="str">
        <f t="shared" si="16"/>
        <v/>
      </c>
    </row>
    <row r="154" spans="1:24" ht="14">
      <c r="A154" s="37">
        <v>144</v>
      </c>
      <c r="B154" s="38">
        <f>'1768'!J154</f>
        <v>0</v>
      </c>
      <c r="C154" s="39">
        <v>999</v>
      </c>
      <c r="D154" s="41" t="str">
        <f>IF(B154=0,"",IF(B154=Lookup!$K$7,Lookup!$L$7,IF(B154=Lookup!$K$8,Lookup!$L$8,IF(B154=Lookup!$K$9,Lookup!$L$9,IF(B154=Lookup!$K$10,Lookup!$L$10,IF(B154=Lookup!$K$11,Lookup!$L$11,999))))))</f>
        <v/>
      </c>
      <c r="E154" s="41" t="str">
        <f>IF(D154=999,IF(B154=Lookup!$K$12,Lookup!$L$12,IF(B154=Lookup!$K$13,Lookup!$L$13,IF(B154=Lookup!$K$14,Lookup!$L$14,IF(B154=Lookup!$K$15,Lookup!$L$15,IF(B154=Lookup!$K$16,Lookup!$L$16,999))))),"")</f>
        <v/>
      </c>
      <c r="F154" s="41" t="str">
        <f>IF(E154=999,IF(B154=Lookup!$K$17,Lookup!$L$17,IF(B154=Lookup!$K$18,Lookup!$L$18,IF(B154=Lookup!$K$19,Lookup!$L$19,IF(B154=Lookup!$K$20,Lookup!$L$20,IF(B154=Lookup!$K$21,Lookup!$L$21,999))))),"")</f>
        <v/>
      </c>
      <c r="G154" s="41" t="str">
        <f>IF(F154=999,IF(B154=Lookup!$K$22,Lookup!$L$22,IF(B154=Lookup!$K$23,Lookup!$L$23,IF(B154=Lookup!$K$24,Lookup!$L$24,IF(B154=Lookup!$K$25,Lookup!$L$25,IF(B154=Lookup!$K$26,Lookup!$L$26,999))))),"")</f>
        <v/>
      </c>
      <c r="H154" s="41" t="str">
        <f>IF(G154=999,IF(B154=Lookup!$K$27,Lookup!$L$27,IF(B154=Lookup!$K$28,Lookup!$L$28,IF(B154=Lookup!$K$29,Lookup!$L$29,IF(B154=Lookup!$K$30,Lookup!$L$30,IF(B154=Lookup!$K$31,Lookup!$L$31,999))))),"")</f>
        <v/>
      </c>
      <c r="I154" s="41" t="str">
        <f>IF(H154=999,IF(B154=Lookup!$K$32,Lookup!$L$32,IF(B154=Lookup!$K$33,Lookup!$L$33,IF(B154=Lookup!$K$34,Lookup!$L$34,IF(B154=Lookup!$K$35,Lookup!$L$35,IF(B154=Lookup!$K$36,Lookup!$L$36,999))))),"")</f>
        <v/>
      </c>
      <c r="J154" s="41" t="str">
        <f>IF(I154=999,IF(B154=Lookup!$K$37,Lookup!$L$37,IF(B154=Lookup!$K$38,Lookup!$L$38,IF(B154=Lookup!$K$39,Lookup!$L$7,""))),"")</f>
        <v/>
      </c>
      <c r="K154" s="41">
        <f t="shared" si="14"/>
        <v>999</v>
      </c>
      <c r="L154" s="37" t="str">
        <f t="shared" si="17"/>
        <v/>
      </c>
      <c r="M154" s="38">
        <f>'1768'!Z154</f>
        <v>0</v>
      </c>
      <c r="N154" s="37">
        <f t="shared" si="12"/>
        <v>0</v>
      </c>
      <c r="O154" s="37">
        <f t="shared" si="13"/>
        <v>0</v>
      </c>
      <c r="P154" s="37">
        <f t="shared" si="15"/>
        <v>999</v>
      </c>
      <c r="Q154" s="40" t="str">
        <f>IF(P154&lt;=Lookup!$M$7,Lookup!$K$7,IF(P154&lt;=Lookup!$M$8,Lookup!$K$8,IF(P154&lt;=Lookup!$M$9,Lookup!$K$9,IF(P154&lt;=Lookup!$M$10,Lookup!$K$10,IF(P154&lt;=Lookup!$M$11,Lookup!$K$11,"")))))</f>
        <v/>
      </c>
      <c r="R154" s="40" t="str">
        <f>IF(P154&gt;Lookup!$M$11,IF(P154&lt;=Lookup!$M$12,Lookup!$K$12,IF(P154&lt;=Lookup!$M$13,Lookup!$K$13,IF(P154&lt;=Lookup!$M$14,Lookup!$K$14,IF(P154&lt;=Lookup!$M$15,Lookup!$K$15,IF(P154&lt;=Lookup!$M$16,Lookup!$K$16,""))))),"")</f>
        <v/>
      </c>
      <c r="S154" s="40" t="str">
        <f>IF(P154&gt;Lookup!$M$16,IF(P154&lt;=Lookup!$M$17,Lookup!$K$17,IF(P154&lt;=Lookup!$M$18,Lookup!$K$18,IF(P154&lt;=Lookup!$M$19,Lookup!$K$19,IF(P154&lt;=Lookup!$M$20,Lookup!$K$20,IF(P154&lt;=Lookup!$M$21,Lookup!$K$21,""))))),"")</f>
        <v/>
      </c>
      <c r="T154" s="40" t="str">
        <f>IF(P154&gt;Lookup!$M$21,IF(P154&lt;=Lookup!$M$22,Lookup!$K$22,IF(P154&lt;=Lookup!$M$23,Lookup!$K$23,IF(P154&lt;=Lookup!$M$24,Lookup!$K$24,IF(P154&lt;=Lookup!$M$25,Lookup!$K$25,IF(P154&lt;=Lookup!$M$26,Lookup!$K$26,""))))),"")</f>
        <v/>
      </c>
      <c r="U154" s="40" t="str">
        <f>IF(P154&gt;Lookup!$M$26,IF(P154&lt;=Lookup!$M$27,Lookup!$K$27,IF(P154&lt;=Lookup!$M$28,Lookup!$K$28,IF(P154&lt;=Lookup!$M$29,Lookup!$K$29,IF(P154&lt;=Lookup!$M$30,Lookup!$K$30,IF(P154&lt;=Lookup!$M$31,Lookup!$K$31,""))))),"")</f>
        <v/>
      </c>
      <c r="V154" s="40" t="str">
        <f>IF(P154&gt;Lookup!$M$31,IF(P154&lt;=Lookup!$M$32,Lookup!$K$32,IF(P154&lt;=Lookup!$M$33,Lookup!$K$33,IF(P154&lt;=Lookup!$M$34,Lookup!$K$34,IF(P154&lt;=Lookup!$M$35,Lookup!$K$35,IF(P154&lt;=Lookup!$M$36,Lookup!$K$36,""))))),"")</f>
        <v/>
      </c>
      <c r="W154" s="43" t="str">
        <f>IF(P154&gt;Lookup!$M$36,IF(P154&lt;=Lookup!$M$37,Lookup!$K$37,IF(P154&lt;=Lookup!$M$38,Lookup!$K$38,IF(P154&lt;Lookup!$M$39,Lookup!$K$39,IF(P154&lt;Lookup!$M$40,Lookup!$K$40,IF(P154&lt;Lookup!$M$41,Lookup!$K$41,IF(P154&lt;Lookup!$M$42,Lookup!$K$42,IF(P154&lt;Lookup!$M$43,Lookup!$K$43,IF(P154&lt;Lookup!$M$44,Lookup!$K$34,IF(B154=0,"",B154))))))))),"")</f>
        <v/>
      </c>
      <c r="X154" s="42" t="str">
        <f t="shared" si="16"/>
        <v/>
      </c>
    </row>
    <row r="155" spans="1:24" ht="14">
      <c r="A155" s="37">
        <v>145</v>
      </c>
      <c r="B155" s="38">
        <f>'1768'!J155</f>
        <v>0</v>
      </c>
      <c r="C155" s="39">
        <v>999</v>
      </c>
      <c r="D155" s="41" t="str">
        <f>IF(B155=0,"",IF(B155=Lookup!$K$7,Lookup!$L$7,IF(B155=Lookup!$K$8,Lookup!$L$8,IF(B155=Lookup!$K$9,Lookup!$L$9,IF(B155=Lookup!$K$10,Lookup!$L$10,IF(B155=Lookup!$K$11,Lookup!$L$11,999))))))</f>
        <v/>
      </c>
      <c r="E155" s="41" t="str">
        <f>IF(D155=999,IF(B155=Lookup!$K$12,Lookup!$L$12,IF(B155=Lookup!$K$13,Lookup!$L$13,IF(B155=Lookup!$K$14,Lookup!$L$14,IF(B155=Lookup!$K$15,Lookup!$L$15,IF(B155=Lookup!$K$16,Lookup!$L$16,999))))),"")</f>
        <v/>
      </c>
      <c r="F155" s="41" t="str">
        <f>IF(E155=999,IF(B155=Lookup!$K$17,Lookup!$L$17,IF(B155=Lookup!$K$18,Lookup!$L$18,IF(B155=Lookup!$K$19,Lookup!$L$19,IF(B155=Lookup!$K$20,Lookup!$L$20,IF(B155=Lookup!$K$21,Lookup!$L$21,999))))),"")</f>
        <v/>
      </c>
      <c r="G155" s="41" t="str">
        <f>IF(F155=999,IF(B155=Lookup!$K$22,Lookup!$L$22,IF(B155=Lookup!$K$23,Lookup!$L$23,IF(B155=Lookup!$K$24,Lookup!$L$24,IF(B155=Lookup!$K$25,Lookup!$L$25,IF(B155=Lookup!$K$26,Lookup!$L$26,999))))),"")</f>
        <v/>
      </c>
      <c r="H155" s="41" t="str">
        <f>IF(G155=999,IF(B155=Lookup!$K$27,Lookup!$L$27,IF(B155=Lookup!$K$28,Lookup!$L$28,IF(B155=Lookup!$K$29,Lookup!$L$29,IF(B155=Lookup!$K$30,Lookup!$L$30,IF(B155=Lookup!$K$31,Lookup!$L$31,999))))),"")</f>
        <v/>
      </c>
      <c r="I155" s="41" t="str">
        <f>IF(H155=999,IF(B155=Lookup!$K$32,Lookup!$L$32,IF(B155=Lookup!$K$33,Lookup!$L$33,IF(B155=Lookup!$K$34,Lookup!$L$34,IF(B155=Lookup!$K$35,Lookup!$L$35,IF(B155=Lookup!$K$36,Lookup!$L$36,999))))),"")</f>
        <v/>
      </c>
      <c r="J155" s="41" t="str">
        <f>IF(I155=999,IF(B155=Lookup!$K$37,Lookup!$L$37,IF(B155=Lookup!$K$38,Lookup!$L$38,IF(B155=Lookup!$K$39,Lookup!$L$7,""))),"")</f>
        <v/>
      </c>
      <c r="K155" s="41">
        <f t="shared" si="14"/>
        <v>999</v>
      </c>
      <c r="L155" s="37" t="str">
        <f t="shared" si="17"/>
        <v/>
      </c>
      <c r="M155" s="38">
        <f>'1768'!Z155</f>
        <v>0</v>
      </c>
      <c r="N155" s="37">
        <f t="shared" si="12"/>
        <v>0</v>
      </c>
      <c r="O155" s="37">
        <f t="shared" si="13"/>
        <v>0</v>
      </c>
      <c r="P155" s="37">
        <f t="shared" si="15"/>
        <v>999</v>
      </c>
      <c r="Q155" s="40" t="str">
        <f>IF(P155&lt;=Lookup!$M$7,Lookup!$K$7,IF(P155&lt;=Lookup!$M$8,Lookup!$K$8,IF(P155&lt;=Lookup!$M$9,Lookup!$K$9,IF(P155&lt;=Lookup!$M$10,Lookup!$K$10,IF(P155&lt;=Lookup!$M$11,Lookup!$K$11,"")))))</f>
        <v/>
      </c>
      <c r="R155" s="40" t="str">
        <f>IF(P155&gt;Lookup!$M$11,IF(P155&lt;=Lookup!$M$12,Lookup!$K$12,IF(P155&lt;=Lookup!$M$13,Lookup!$K$13,IF(P155&lt;=Lookup!$M$14,Lookup!$K$14,IF(P155&lt;=Lookup!$M$15,Lookup!$K$15,IF(P155&lt;=Lookup!$M$16,Lookup!$K$16,""))))),"")</f>
        <v/>
      </c>
      <c r="S155" s="40" t="str">
        <f>IF(P155&gt;Lookup!$M$16,IF(P155&lt;=Lookup!$M$17,Lookup!$K$17,IF(P155&lt;=Lookup!$M$18,Lookup!$K$18,IF(P155&lt;=Lookup!$M$19,Lookup!$K$19,IF(P155&lt;=Lookup!$M$20,Lookup!$K$20,IF(P155&lt;=Lookup!$M$21,Lookup!$K$21,""))))),"")</f>
        <v/>
      </c>
      <c r="T155" s="40" t="str">
        <f>IF(P155&gt;Lookup!$M$21,IF(P155&lt;=Lookup!$M$22,Lookup!$K$22,IF(P155&lt;=Lookup!$M$23,Lookup!$K$23,IF(P155&lt;=Lookup!$M$24,Lookup!$K$24,IF(P155&lt;=Lookup!$M$25,Lookup!$K$25,IF(P155&lt;=Lookup!$M$26,Lookup!$K$26,""))))),"")</f>
        <v/>
      </c>
      <c r="U155" s="40" t="str">
        <f>IF(P155&gt;Lookup!$M$26,IF(P155&lt;=Lookup!$M$27,Lookup!$K$27,IF(P155&lt;=Lookup!$M$28,Lookup!$K$28,IF(P155&lt;=Lookup!$M$29,Lookup!$K$29,IF(P155&lt;=Lookup!$M$30,Lookup!$K$30,IF(P155&lt;=Lookup!$M$31,Lookup!$K$31,""))))),"")</f>
        <v/>
      </c>
      <c r="V155" s="40" t="str">
        <f>IF(P155&gt;Lookup!$M$31,IF(P155&lt;=Lookup!$M$32,Lookup!$K$32,IF(P155&lt;=Lookup!$M$33,Lookup!$K$33,IF(P155&lt;=Lookup!$M$34,Lookup!$K$34,IF(P155&lt;=Lookup!$M$35,Lookup!$K$35,IF(P155&lt;=Lookup!$M$36,Lookup!$K$36,""))))),"")</f>
        <v/>
      </c>
      <c r="W155" s="43" t="str">
        <f>IF(P155&gt;Lookup!$M$36,IF(P155&lt;=Lookup!$M$37,Lookup!$K$37,IF(P155&lt;=Lookup!$M$38,Lookup!$K$38,IF(P155&lt;Lookup!$M$39,Lookup!$K$39,IF(P155&lt;Lookup!$M$40,Lookup!$K$40,IF(P155&lt;Lookup!$M$41,Lookup!$K$41,IF(P155&lt;Lookup!$M$42,Lookup!$K$42,IF(P155&lt;Lookup!$M$43,Lookup!$K$43,IF(P155&lt;Lookup!$M$44,Lookup!$K$34,IF(B155=0,"",B155))))))))),"")</f>
        <v/>
      </c>
      <c r="X155" s="42" t="str">
        <f t="shared" si="16"/>
        <v/>
      </c>
    </row>
    <row r="156" spans="1:24" ht="14">
      <c r="A156" s="37">
        <v>146</v>
      </c>
      <c r="B156" s="38">
        <f>'1768'!J156</f>
        <v>0</v>
      </c>
      <c r="C156" s="39">
        <v>999</v>
      </c>
      <c r="D156" s="41" t="str">
        <f>IF(B156=0,"",IF(B156=Lookup!$K$7,Lookup!$L$7,IF(B156=Lookup!$K$8,Lookup!$L$8,IF(B156=Lookup!$K$9,Lookup!$L$9,IF(B156=Lookup!$K$10,Lookup!$L$10,IF(B156=Lookup!$K$11,Lookup!$L$11,999))))))</f>
        <v/>
      </c>
      <c r="E156" s="41" t="str">
        <f>IF(D156=999,IF(B156=Lookup!$K$12,Lookup!$L$12,IF(B156=Lookup!$K$13,Lookup!$L$13,IF(B156=Lookup!$K$14,Lookup!$L$14,IF(B156=Lookup!$K$15,Lookup!$L$15,IF(B156=Lookup!$K$16,Lookup!$L$16,999))))),"")</f>
        <v/>
      </c>
      <c r="F156" s="41" t="str">
        <f>IF(E156=999,IF(B156=Lookup!$K$17,Lookup!$L$17,IF(B156=Lookup!$K$18,Lookup!$L$18,IF(B156=Lookup!$K$19,Lookup!$L$19,IF(B156=Lookup!$K$20,Lookup!$L$20,IF(B156=Lookup!$K$21,Lookup!$L$21,999))))),"")</f>
        <v/>
      </c>
      <c r="G156" s="41" t="str">
        <f>IF(F156=999,IF(B156=Lookup!$K$22,Lookup!$L$22,IF(B156=Lookup!$K$23,Lookup!$L$23,IF(B156=Lookup!$K$24,Lookup!$L$24,IF(B156=Lookup!$K$25,Lookup!$L$25,IF(B156=Lookup!$K$26,Lookup!$L$26,999))))),"")</f>
        <v/>
      </c>
      <c r="H156" s="41" t="str">
        <f>IF(G156=999,IF(B156=Lookup!$K$27,Lookup!$L$27,IF(B156=Lookup!$K$28,Lookup!$L$28,IF(B156=Lookup!$K$29,Lookup!$L$29,IF(B156=Lookup!$K$30,Lookup!$L$30,IF(B156=Lookup!$K$31,Lookup!$L$31,999))))),"")</f>
        <v/>
      </c>
      <c r="I156" s="41" t="str">
        <f>IF(H156=999,IF(B156=Lookup!$K$32,Lookup!$L$32,IF(B156=Lookup!$K$33,Lookup!$L$33,IF(B156=Lookup!$K$34,Lookup!$L$34,IF(B156=Lookup!$K$35,Lookup!$L$35,IF(B156=Lookup!$K$36,Lookup!$L$36,999))))),"")</f>
        <v/>
      </c>
      <c r="J156" s="41" t="str">
        <f>IF(I156=999,IF(B156=Lookup!$K$37,Lookup!$L$37,IF(B156=Lookup!$K$38,Lookup!$L$38,IF(B156=Lookup!$K$39,Lookup!$L$7,""))),"")</f>
        <v/>
      </c>
      <c r="K156" s="41">
        <f t="shared" si="14"/>
        <v>999</v>
      </c>
      <c r="L156" s="37" t="str">
        <f t="shared" si="17"/>
        <v/>
      </c>
      <c r="M156" s="38">
        <f>'1768'!Z156</f>
        <v>0</v>
      </c>
      <c r="N156" s="37">
        <f t="shared" si="12"/>
        <v>0</v>
      </c>
      <c r="O156" s="37">
        <f t="shared" si="13"/>
        <v>0</v>
      </c>
      <c r="P156" s="37">
        <f t="shared" si="15"/>
        <v>999</v>
      </c>
      <c r="Q156" s="40" t="str">
        <f>IF(P156&lt;=Lookup!$M$7,Lookup!$K$7,IF(P156&lt;=Lookup!$M$8,Lookup!$K$8,IF(P156&lt;=Lookup!$M$9,Lookup!$K$9,IF(P156&lt;=Lookup!$M$10,Lookup!$K$10,IF(P156&lt;=Lookup!$M$11,Lookup!$K$11,"")))))</f>
        <v/>
      </c>
      <c r="R156" s="40" t="str">
        <f>IF(P156&gt;Lookup!$M$11,IF(P156&lt;=Lookup!$M$12,Lookup!$K$12,IF(P156&lt;=Lookup!$M$13,Lookup!$K$13,IF(P156&lt;=Lookup!$M$14,Lookup!$K$14,IF(P156&lt;=Lookup!$M$15,Lookup!$K$15,IF(P156&lt;=Lookup!$M$16,Lookup!$K$16,""))))),"")</f>
        <v/>
      </c>
      <c r="S156" s="40" t="str">
        <f>IF(P156&gt;Lookup!$M$16,IF(P156&lt;=Lookup!$M$17,Lookup!$K$17,IF(P156&lt;=Lookup!$M$18,Lookup!$K$18,IF(P156&lt;=Lookup!$M$19,Lookup!$K$19,IF(P156&lt;=Lookup!$M$20,Lookup!$K$20,IF(P156&lt;=Lookup!$M$21,Lookup!$K$21,""))))),"")</f>
        <v/>
      </c>
      <c r="T156" s="40" t="str">
        <f>IF(P156&gt;Lookup!$M$21,IF(P156&lt;=Lookup!$M$22,Lookup!$K$22,IF(P156&lt;=Lookup!$M$23,Lookup!$K$23,IF(P156&lt;=Lookup!$M$24,Lookup!$K$24,IF(P156&lt;=Lookup!$M$25,Lookup!$K$25,IF(P156&lt;=Lookup!$M$26,Lookup!$K$26,""))))),"")</f>
        <v/>
      </c>
      <c r="U156" s="40" t="str">
        <f>IF(P156&gt;Lookup!$M$26,IF(P156&lt;=Lookup!$M$27,Lookup!$K$27,IF(P156&lt;=Lookup!$M$28,Lookup!$K$28,IF(P156&lt;=Lookup!$M$29,Lookup!$K$29,IF(P156&lt;=Lookup!$M$30,Lookup!$K$30,IF(P156&lt;=Lookup!$M$31,Lookup!$K$31,""))))),"")</f>
        <v/>
      </c>
      <c r="V156" s="40" t="str">
        <f>IF(P156&gt;Lookup!$M$31,IF(P156&lt;=Lookup!$M$32,Lookup!$K$32,IF(P156&lt;=Lookup!$M$33,Lookup!$K$33,IF(P156&lt;=Lookup!$M$34,Lookup!$K$34,IF(P156&lt;=Lookup!$M$35,Lookup!$K$35,IF(P156&lt;=Lookup!$M$36,Lookup!$K$36,""))))),"")</f>
        <v/>
      </c>
      <c r="W156" s="43" t="str">
        <f>IF(P156&gt;Lookup!$M$36,IF(P156&lt;=Lookup!$M$37,Lookup!$K$37,IF(P156&lt;=Lookup!$M$38,Lookup!$K$38,IF(P156&lt;Lookup!$M$39,Lookup!$K$39,IF(P156&lt;Lookup!$M$40,Lookup!$K$40,IF(P156&lt;Lookup!$M$41,Lookup!$K$41,IF(P156&lt;Lookup!$M$42,Lookup!$K$42,IF(P156&lt;Lookup!$M$43,Lookup!$K$43,IF(P156&lt;Lookup!$M$44,Lookup!$K$34,IF(B156=0,"",B156))))))))),"")</f>
        <v/>
      </c>
      <c r="X156" s="42" t="str">
        <f t="shared" si="16"/>
        <v/>
      </c>
    </row>
    <row r="157" spans="1:24" ht="14">
      <c r="A157" s="37">
        <v>147</v>
      </c>
      <c r="B157" s="38">
        <f>'1768'!J157</f>
        <v>0</v>
      </c>
      <c r="C157" s="39">
        <v>999</v>
      </c>
      <c r="D157" s="41" t="str">
        <f>IF(B157=0,"",IF(B157=Lookup!$K$7,Lookup!$L$7,IF(B157=Lookup!$K$8,Lookup!$L$8,IF(B157=Lookup!$K$9,Lookup!$L$9,IF(B157=Lookup!$K$10,Lookup!$L$10,IF(B157=Lookup!$K$11,Lookup!$L$11,999))))))</f>
        <v/>
      </c>
      <c r="E157" s="41" t="str">
        <f>IF(D157=999,IF(B157=Lookup!$K$12,Lookup!$L$12,IF(B157=Lookup!$K$13,Lookup!$L$13,IF(B157=Lookup!$K$14,Lookup!$L$14,IF(B157=Lookup!$K$15,Lookup!$L$15,IF(B157=Lookup!$K$16,Lookup!$L$16,999))))),"")</f>
        <v/>
      </c>
      <c r="F157" s="41" t="str">
        <f>IF(E157=999,IF(B157=Lookup!$K$17,Lookup!$L$17,IF(B157=Lookup!$K$18,Lookup!$L$18,IF(B157=Lookup!$K$19,Lookup!$L$19,IF(B157=Lookup!$K$20,Lookup!$L$20,IF(B157=Lookup!$K$21,Lookup!$L$21,999))))),"")</f>
        <v/>
      </c>
      <c r="G157" s="41" t="str">
        <f>IF(F157=999,IF(B157=Lookup!$K$22,Lookup!$L$22,IF(B157=Lookup!$K$23,Lookup!$L$23,IF(B157=Lookup!$K$24,Lookup!$L$24,IF(B157=Lookup!$K$25,Lookup!$L$25,IF(B157=Lookup!$K$26,Lookup!$L$26,999))))),"")</f>
        <v/>
      </c>
      <c r="H157" s="41" t="str">
        <f>IF(G157=999,IF(B157=Lookup!$K$27,Lookup!$L$27,IF(B157=Lookup!$K$28,Lookup!$L$28,IF(B157=Lookup!$K$29,Lookup!$L$29,IF(B157=Lookup!$K$30,Lookup!$L$30,IF(B157=Lookup!$K$31,Lookup!$L$31,999))))),"")</f>
        <v/>
      </c>
      <c r="I157" s="41" t="str">
        <f>IF(H157=999,IF(B157=Lookup!$K$32,Lookup!$L$32,IF(B157=Lookup!$K$33,Lookup!$L$33,IF(B157=Lookup!$K$34,Lookup!$L$34,IF(B157=Lookup!$K$35,Lookup!$L$35,IF(B157=Lookup!$K$36,Lookup!$L$36,999))))),"")</f>
        <v/>
      </c>
      <c r="J157" s="41" t="str">
        <f>IF(I157=999,IF(B157=Lookup!$K$37,Lookup!$L$37,IF(B157=Lookup!$K$38,Lookup!$L$38,IF(B157=Lookup!$K$39,Lookup!$L$7,""))),"")</f>
        <v/>
      </c>
      <c r="K157" s="41">
        <f t="shared" si="14"/>
        <v>999</v>
      </c>
      <c r="L157" s="37" t="str">
        <f t="shared" si="17"/>
        <v/>
      </c>
      <c r="M157" s="38">
        <f>'1768'!Z157</f>
        <v>0</v>
      </c>
      <c r="N157" s="37">
        <f t="shared" si="12"/>
        <v>0</v>
      </c>
      <c r="O157" s="37">
        <f t="shared" si="13"/>
        <v>0</v>
      </c>
      <c r="P157" s="37">
        <f t="shared" si="15"/>
        <v>999</v>
      </c>
      <c r="Q157" s="40" t="str">
        <f>IF(P157&lt;=Lookup!$M$7,Lookup!$K$7,IF(P157&lt;=Lookup!$M$8,Lookup!$K$8,IF(P157&lt;=Lookup!$M$9,Lookup!$K$9,IF(P157&lt;=Lookup!$M$10,Lookup!$K$10,IF(P157&lt;=Lookup!$M$11,Lookup!$K$11,"")))))</f>
        <v/>
      </c>
      <c r="R157" s="40" t="str">
        <f>IF(P157&gt;Lookup!$M$11,IF(P157&lt;=Lookup!$M$12,Lookup!$K$12,IF(P157&lt;=Lookup!$M$13,Lookup!$K$13,IF(P157&lt;=Lookup!$M$14,Lookup!$K$14,IF(P157&lt;=Lookup!$M$15,Lookup!$K$15,IF(P157&lt;=Lookup!$M$16,Lookup!$K$16,""))))),"")</f>
        <v/>
      </c>
      <c r="S157" s="40" t="str">
        <f>IF(P157&gt;Lookup!$M$16,IF(P157&lt;=Lookup!$M$17,Lookup!$K$17,IF(P157&lt;=Lookup!$M$18,Lookup!$K$18,IF(P157&lt;=Lookup!$M$19,Lookup!$K$19,IF(P157&lt;=Lookup!$M$20,Lookup!$K$20,IF(P157&lt;=Lookup!$M$21,Lookup!$K$21,""))))),"")</f>
        <v/>
      </c>
      <c r="T157" s="40" t="str">
        <f>IF(P157&gt;Lookup!$M$21,IF(P157&lt;=Lookup!$M$22,Lookup!$K$22,IF(P157&lt;=Lookup!$M$23,Lookup!$K$23,IF(P157&lt;=Lookup!$M$24,Lookup!$K$24,IF(P157&lt;=Lookup!$M$25,Lookup!$K$25,IF(P157&lt;=Lookup!$M$26,Lookup!$K$26,""))))),"")</f>
        <v/>
      </c>
      <c r="U157" s="40" t="str">
        <f>IF(P157&gt;Lookup!$M$26,IF(P157&lt;=Lookup!$M$27,Lookup!$K$27,IF(P157&lt;=Lookup!$M$28,Lookup!$K$28,IF(P157&lt;=Lookup!$M$29,Lookup!$K$29,IF(P157&lt;=Lookup!$M$30,Lookup!$K$30,IF(P157&lt;=Lookup!$M$31,Lookup!$K$31,""))))),"")</f>
        <v/>
      </c>
      <c r="V157" s="40" t="str">
        <f>IF(P157&gt;Lookup!$M$31,IF(P157&lt;=Lookup!$M$32,Lookup!$K$32,IF(P157&lt;=Lookup!$M$33,Lookup!$K$33,IF(P157&lt;=Lookup!$M$34,Lookup!$K$34,IF(P157&lt;=Lookup!$M$35,Lookup!$K$35,IF(P157&lt;=Lookup!$M$36,Lookup!$K$36,""))))),"")</f>
        <v/>
      </c>
      <c r="W157" s="43" t="str">
        <f>IF(P157&gt;Lookup!$M$36,IF(P157&lt;=Lookup!$M$37,Lookup!$K$37,IF(P157&lt;=Lookup!$M$38,Lookup!$K$38,IF(P157&lt;Lookup!$M$39,Lookup!$K$39,IF(P157&lt;Lookup!$M$40,Lookup!$K$40,IF(P157&lt;Lookup!$M$41,Lookup!$K$41,IF(P157&lt;Lookup!$M$42,Lookup!$K$42,IF(P157&lt;Lookup!$M$43,Lookup!$K$43,IF(P157&lt;Lookup!$M$44,Lookup!$K$34,IF(B157=0,"",B157))))))))),"")</f>
        <v/>
      </c>
      <c r="X157" s="42" t="str">
        <f t="shared" si="16"/>
        <v/>
      </c>
    </row>
    <row r="158" spans="1:24" ht="14">
      <c r="A158" s="37">
        <v>148</v>
      </c>
      <c r="B158" s="38">
        <f>'1768'!J158</f>
        <v>0</v>
      </c>
      <c r="C158" s="39">
        <v>999</v>
      </c>
      <c r="D158" s="41" t="str">
        <f>IF(B158=0,"",IF(B158=Lookup!$K$7,Lookup!$L$7,IF(B158=Lookup!$K$8,Lookup!$L$8,IF(B158=Lookup!$K$9,Lookup!$L$9,IF(B158=Lookup!$K$10,Lookup!$L$10,IF(B158=Lookup!$K$11,Lookup!$L$11,999))))))</f>
        <v/>
      </c>
      <c r="E158" s="41" t="str">
        <f>IF(D158=999,IF(B158=Lookup!$K$12,Lookup!$L$12,IF(B158=Lookup!$K$13,Lookup!$L$13,IF(B158=Lookup!$K$14,Lookup!$L$14,IF(B158=Lookup!$K$15,Lookup!$L$15,IF(B158=Lookup!$K$16,Lookup!$L$16,999))))),"")</f>
        <v/>
      </c>
      <c r="F158" s="41" t="str">
        <f>IF(E158=999,IF(B158=Lookup!$K$17,Lookup!$L$17,IF(B158=Lookup!$K$18,Lookup!$L$18,IF(B158=Lookup!$K$19,Lookup!$L$19,IF(B158=Lookup!$K$20,Lookup!$L$20,IF(B158=Lookup!$K$21,Lookup!$L$21,999))))),"")</f>
        <v/>
      </c>
      <c r="G158" s="41" t="str">
        <f>IF(F158=999,IF(B158=Lookup!$K$22,Lookup!$L$22,IF(B158=Lookup!$K$23,Lookup!$L$23,IF(B158=Lookup!$K$24,Lookup!$L$24,IF(B158=Lookup!$K$25,Lookup!$L$25,IF(B158=Lookup!$K$26,Lookup!$L$26,999))))),"")</f>
        <v/>
      </c>
      <c r="H158" s="41" t="str">
        <f>IF(G158=999,IF(B158=Lookup!$K$27,Lookup!$L$27,IF(B158=Lookup!$K$28,Lookup!$L$28,IF(B158=Lookup!$K$29,Lookup!$L$29,IF(B158=Lookup!$K$30,Lookup!$L$30,IF(B158=Lookup!$K$31,Lookup!$L$31,999))))),"")</f>
        <v/>
      </c>
      <c r="I158" s="41" t="str">
        <f>IF(H158=999,IF(B158=Lookup!$K$32,Lookup!$L$32,IF(B158=Lookup!$K$33,Lookup!$L$33,IF(B158=Lookup!$K$34,Lookup!$L$34,IF(B158=Lookup!$K$35,Lookup!$L$35,IF(B158=Lookup!$K$36,Lookup!$L$36,999))))),"")</f>
        <v/>
      </c>
      <c r="J158" s="41" t="str">
        <f>IF(I158=999,IF(B158=Lookup!$K$37,Lookup!$L$37,IF(B158=Lookup!$K$38,Lookup!$L$38,IF(B158=Lookup!$K$39,Lookup!$L$7,""))),"")</f>
        <v/>
      </c>
      <c r="K158" s="41">
        <f t="shared" si="14"/>
        <v>999</v>
      </c>
      <c r="L158" s="37" t="str">
        <f t="shared" si="17"/>
        <v/>
      </c>
      <c r="M158" s="38">
        <f>'1768'!Z158</f>
        <v>0</v>
      </c>
      <c r="N158" s="37">
        <f t="shared" si="12"/>
        <v>0</v>
      </c>
      <c r="O158" s="37">
        <f t="shared" si="13"/>
        <v>0</v>
      </c>
      <c r="P158" s="37">
        <f t="shared" si="15"/>
        <v>999</v>
      </c>
      <c r="Q158" s="40" t="str">
        <f>IF(P158&lt;=Lookup!$M$7,Lookup!$K$7,IF(P158&lt;=Lookup!$M$8,Lookup!$K$8,IF(P158&lt;=Lookup!$M$9,Lookup!$K$9,IF(P158&lt;=Lookup!$M$10,Lookup!$K$10,IF(P158&lt;=Lookup!$M$11,Lookup!$K$11,"")))))</f>
        <v/>
      </c>
      <c r="R158" s="40" t="str">
        <f>IF(P158&gt;Lookup!$M$11,IF(P158&lt;=Lookup!$M$12,Lookup!$K$12,IF(P158&lt;=Lookup!$M$13,Lookup!$K$13,IF(P158&lt;=Lookup!$M$14,Lookup!$K$14,IF(P158&lt;=Lookup!$M$15,Lookup!$K$15,IF(P158&lt;=Lookup!$M$16,Lookup!$K$16,""))))),"")</f>
        <v/>
      </c>
      <c r="S158" s="40" t="str">
        <f>IF(P158&gt;Lookup!$M$16,IF(P158&lt;=Lookup!$M$17,Lookup!$K$17,IF(P158&lt;=Lookup!$M$18,Lookup!$K$18,IF(P158&lt;=Lookup!$M$19,Lookup!$K$19,IF(P158&lt;=Lookup!$M$20,Lookup!$K$20,IF(P158&lt;=Lookup!$M$21,Lookup!$K$21,""))))),"")</f>
        <v/>
      </c>
      <c r="T158" s="40" t="str">
        <f>IF(P158&gt;Lookup!$M$21,IF(P158&lt;=Lookup!$M$22,Lookup!$K$22,IF(P158&lt;=Lookup!$M$23,Lookup!$K$23,IF(P158&lt;=Lookup!$M$24,Lookup!$K$24,IF(P158&lt;=Lookup!$M$25,Lookup!$K$25,IF(P158&lt;=Lookup!$M$26,Lookup!$K$26,""))))),"")</f>
        <v/>
      </c>
      <c r="U158" s="40" t="str">
        <f>IF(P158&gt;Lookup!$M$26,IF(P158&lt;=Lookup!$M$27,Lookup!$K$27,IF(P158&lt;=Lookup!$M$28,Lookup!$K$28,IF(P158&lt;=Lookup!$M$29,Lookup!$K$29,IF(P158&lt;=Lookup!$M$30,Lookup!$K$30,IF(P158&lt;=Lookup!$M$31,Lookup!$K$31,""))))),"")</f>
        <v/>
      </c>
      <c r="V158" s="40" t="str">
        <f>IF(P158&gt;Lookup!$M$31,IF(P158&lt;=Lookup!$M$32,Lookup!$K$32,IF(P158&lt;=Lookup!$M$33,Lookup!$K$33,IF(P158&lt;=Lookup!$M$34,Lookup!$K$34,IF(P158&lt;=Lookup!$M$35,Lookup!$K$35,IF(P158&lt;=Lookup!$M$36,Lookup!$K$36,""))))),"")</f>
        <v/>
      </c>
      <c r="W158" s="43" t="str">
        <f>IF(P158&gt;Lookup!$M$36,IF(P158&lt;=Lookup!$M$37,Lookup!$K$37,IF(P158&lt;=Lookup!$M$38,Lookup!$K$38,IF(P158&lt;Lookup!$M$39,Lookup!$K$39,IF(P158&lt;Lookup!$M$40,Lookup!$K$40,IF(P158&lt;Lookup!$M$41,Lookup!$K$41,IF(P158&lt;Lookup!$M$42,Lookup!$K$42,IF(P158&lt;Lookup!$M$43,Lookup!$K$43,IF(P158&lt;Lookup!$M$44,Lookup!$K$34,IF(B158=0,"",B158))))))))),"")</f>
        <v/>
      </c>
      <c r="X158" s="42" t="str">
        <f t="shared" si="16"/>
        <v/>
      </c>
    </row>
    <row r="159" spans="1:24" ht="14">
      <c r="A159" s="37">
        <v>149</v>
      </c>
      <c r="B159" s="38">
        <f>'1768'!J159</f>
        <v>0</v>
      </c>
      <c r="C159" s="39">
        <v>999</v>
      </c>
      <c r="D159" s="41" t="str">
        <f>IF(B159=0,"",IF(B159=Lookup!$K$7,Lookup!$L$7,IF(B159=Lookup!$K$8,Lookup!$L$8,IF(B159=Lookup!$K$9,Lookup!$L$9,IF(B159=Lookup!$K$10,Lookup!$L$10,IF(B159=Lookup!$K$11,Lookup!$L$11,999))))))</f>
        <v/>
      </c>
      <c r="E159" s="41" t="str">
        <f>IF(D159=999,IF(B159=Lookup!$K$12,Lookup!$L$12,IF(B159=Lookup!$K$13,Lookup!$L$13,IF(B159=Lookup!$K$14,Lookup!$L$14,IF(B159=Lookup!$K$15,Lookup!$L$15,IF(B159=Lookup!$K$16,Lookup!$L$16,999))))),"")</f>
        <v/>
      </c>
      <c r="F159" s="41" t="str">
        <f>IF(E159=999,IF(B159=Lookup!$K$17,Lookup!$L$17,IF(B159=Lookup!$K$18,Lookup!$L$18,IF(B159=Lookup!$K$19,Lookup!$L$19,IF(B159=Lookup!$K$20,Lookup!$L$20,IF(B159=Lookup!$K$21,Lookup!$L$21,999))))),"")</f>
        <v/>
      </c>
      <c r="G159" s="41" t="str">
        <f>IF(F159=999,IF(B159=Lookup!$K$22,Lookup!$L$22,IF(B159=Lookup!$K$23,Lookup!$L$23,IF(B159=Lookup!$K$24,Lookup!$L$24,IF(B159=Lookup!$K$25,Lookup!$L$25,IF(B159=Lookup!$K$26,Lookup!$L$26,999))))),"")</f>
        <v/>
      </c>
      <c r="H159" s="41" t="str">
        <f>IF(G159=999,IF(B159=Lookup!$K$27,Lookup!$L$27,IF(B159=Lookup!$K$28,Lookup!$L$28,IF(B159=Lookup!$K$29,Lookup!$L$29,IF(B159=Lookup!$K$30,Lookup!$L$30,IF(B159=Lookup!$K$31,Lookup!$L$31,999))))),"")</f>
        <v/>
      </c>
      <c r="I159" s="41" t="str">
        <f>IF(H159=999,IF(B159=Lookup!$K$32,Lookup!$L$32,IF(B159=Lookup!$K$33,Lookup!$L$33,IF(B159=Lookup!$K$34,Lookup!$L$34,IF(B159=Lookup!$K$35,Lookup!$L$35,IF(B159=Lookup!$K$36,Lookup!$L$36,999))))),"")</f>
        <v/>
      </c>
      <c r="J159" s="41" t="str">
        <f>IF(I159=999,IF(B159=Lookup!$K$37,Lookup!$L$37,IF(B159=Lookup!$K$38,Lookup!$L$38,IF(B159=Lookup!$K$39,Lookup!$L$7,""))),"")</f>
        <v/>
      </c>
      <c r="K159" s="41">
        <f t="shared" si="14"/>
        <v>999</v>
      </c>
      <c r="L159" s="37" t="str">
        <f t="shared" si="17"/>
        <v/>
      </c>
      <c r="M159" s="38">
        <f>'1768'!Z159</f>
        <v>0</v>
      </c>
      <c r="N159" s="37">
        <f t="shared" si="12"/>
        <v>0</v>
      </c>
      <c r="O159" s="37">
        <f t="shared" si="13"/>
        <v>0</v>
      </c>
      <c r="P159" s="37">
        <f t="shared" si="15"/>
        <v>999</v>
      </c>
      <c r="Q159" s="40" t="str">
        <f>IF(P159&lt;=Lookup!$M$7,Lookup!$K$7,IF(P159&lt;=Lookup!$M$8,Lookup!$K$8,IF(P159&lt;=Lookup!$M$9,Lookup!$K$9,IF(P159&lt;=Lookup!$M$10,Lookup!$K$10,IF(P159&lt;=Lookup!$M$11,Lookup!$K$11,"")))))</f>
        <v/>
      </c>
      <c r="R159" s="40" t="str">
        <f>IF(P159&gt;Lookup!$M$11,IF(P159&lt;=Lookup!$M$12,Lookup!$K$12,IF(P159&lt;=Lookup!$M$13,Lookup!$K$13,IF(P159&lt;=Lookup!$M$14,Lookup!$K$14,IF(P159&lt;=Lookup!$M$15,Lookup!$K$15,IF(P159&lt;=Lookup!$M$16,Lookup!$K$16,""))))),"")</f>
        <v/>
      </c>
      <c r="S159" s="40" t="str">
        <f>IF(P159&gt;Lookup!$M$16,IF(P159&lt;=Lookup!$M$17,Lookup!$K$17,IF(P159&lt;=Lookup!$M$18,Lookup!$K$18,IF(P159&lt;=Lookup!$M$19,Lookup!$K$19,IF(P159&lt;=Lookup!$M$20,Lookup!$K$20,IF(P159&lt;=Lookup!$M$21,Lookup!$K$21,""))))),"")</f>
        <v/>
      </c>
      <c r="T159" s="40" t="str">
        <f>IF(P159&gt;Lookup!$M$21,IF(P159&lt;=Lookup!$M$22,Lookup!$K$22,IF(P159&lt;=Lookup!$M$23,Lookup!$K$23,IF(P159&lt;=Lookup!$M$24,Lookup!$K$24,IF(P159&lt;=Lookup!$M$25,Lookup!$K$25,IF(P159&lt;=Lookup!$M$26,Lookup!$K$26,""))))),"")</f>
        <v/>
      </c>
      <c r="U159" s="40" t="str">
        <f>IF(P159&gt;Lookup!$M$26,IF(P159&lt;=Lookup!$M$27,Lookup!$K$27,IF(P159&lt;=Lookup!$M$28,Lookup!$K$28,IF(P159&lt;=Lookup!$M$29,Lookup!$K$29,IF(P159&lt;=Lookup!$M$30,Lookup!$K$30,IF(P159&lt;=Lookup!$M$31,Lookup!$K$31,""))))),"")</f>
        <v/>
      </c>
      <c r="V159" s="40" t="str">
        <f>IF(P159&gt;Lookup!$M$31,IF(P159&lt;=Lookup!$M$32,Lookup!$K$32,IF(P159&lt;=Lookup!$M$33,Lookup!$K$33,IF(P159&lt;=Lookup!$M$34,Lookup!$K$34,IF(P159&lt;=Lookup!$M$35,Lookup!$K$35,IF(P159&lt;=Lookup!$M$36,Lookup!$K$36,""))))),"")</f>
        <v/>
      </c>
      <c r="W159" s="43" t="str">
        <f>IF(P159&gt;Lookup!$M$36,IF(P159&lt;=Lookup!$M$37,Lookup!$K$37,IF(P159&lt;=Lookup!$M$38,Lookup!$K$38,IF(P159&lt;Lookup!$M$39,Lookup!$K$39,IF(P159&lt;Lookup!$M$40,Lookup!$K$40,IF(P159&lt;Lookup!$M$41,Lookup!$K$41,IF(P159&lt;Lookup!$M$42,Lookup!$K$42,IF(P159&lt;Lookup!$M$43,Lookup!$K$43,IF(P159&lt;Lookup!$M$44,Lookup!$K$34,IF(B159=0,"",B159))))))))),"")</f>
        <v/>
      </c>
      <c r="X159" s="42" t="str">
        <f t="shared" si="16"/>
        <v/>
      </c>
    </row>
    <row r="160" spans="1:24" ht="14">
      <c r="A160" s="37">
        <v>150</v>
      </c>
      <c r="B160" s="38">
        <f>'1768'!J160</f>
        <v>0</v>
      </c>
      <c r="C160" s="39">
        <v>999</v>
      </c>
      <c r="D160" s="41" t="str">
        <f>IF(B160=0,"",IF(B160=Lookup!$K$7,Lookup!$L$7,IF(B160=Lookup!$K$8,Lookup!$L$8,IF(B160=Lookup!$K$9,Lookup!$L$9,IF(B160=Lookup!$K$10,Lookup!$L$10,IF(B160=Lookup!$K$11,Lookup!$L$11,999))))))</f>
        <v/>
      </c>
      <c r="E160" s="41" t="str">
        <f>IF(D160=999,IF(B160=Lookup!$K$12,Lookup!$L$12,IF(B160=Lookup!$K$13,Lookup!$L$13,IF(B160=Lookup!$K$14,Lookup!$L$14,IF(B160=Lookup!$K$15,Lookup!$L$15,IF(B160=Lookup!$K$16,Lookup!$L$16,999))))),"")</f>
        <v/>
      </c>
      <c r="F160" s="41" t="str">
        <f>IF(E160=999,IF(B160=Lookup!$K$17,Lookup!$L$17,IF(B160=Lookup!$K$18,Lookup!$L$18,IF(B160=Lookup!$K$19,Lookup!$L$19,IF(B160=Lookup!$K$20,Lookup!$L$20,IF(B160=Lookup!$K$21,Lookup!$L$21,999))))),"")</f>
        <v/>
      </c>
      <c r="G160" s="41" t="str">
        <f>IF(F160=999,IF(B160=Lookup!$K$22,Lookup!$L$22,IF(B160=Lookup!$K$23,Lookup!$L$23,IF(B160=Lookup!$K$24,Lookup!$L$24,IF(B160=Lookup!$K$25,Lookup!$L$25,IF(B160=Lookup!$K$26,Lookup!$L$26,999))))),"")</f>
        <v/>
      </c>
      <c r="H160" s="41" t="str">
        <f>IF(G160=999,IF(B160=Lookup!$K$27,Lookup!$L$27,IF(B160=Lookup!$K$28,Lookup!$L$28,IF(B160=Lookup!$K$29,Lookup!$L$29,IF(B160=Lookup!$K$30,Lookup!$L$30,IF(B160=Lookup!$K$31,Lookup!$L$31,999))))),"")</f>
        <v/>
      </c>
      <c r="I160" s="41" t="str">
        <f>IF(H160=999,IF(B160=Lookup!$K$32,Lookup!$L$32,IF(B160=Lookup!$K$33,Lookup!$L$33,IF(B160=Lookup!$K$34,Lookup!$L$34,IF(B160=Lookup!$K$35,Lookup!$L$35,IF(B160=Lookup!$K$36,Lookup!$L$36,999))))),"")</f>
        <v/>
      </c>
      <c r="J160" s="41" t="str">
        <f>IF(I160=999,IF(B160=Lookup!$K$37,Lookup!$L$37,IF(B160=Lookup!$K$38,Lookup!$L$38,IF(B160=Lookup!$K$39,Lookup!$L$7,""))),"")</f>
        <v/>
      </c>
      <c r="K160" s="41">
        <f t="shared" si="14"/>
        <v>999</v>
      </c>
      <c r="L160" s="37" t="str">
        <f t="shared" si="17"/>
        <v/>
      </c>
      <c r="M160" s="38">
        <f>'1768'!Z160</f>
        <v>0</v>
      </c>
      <c r="N160" s="37">
        <f t="shared" si="12"/>
        <v>0</v>
      </c>
      <c r="O160" s="37">
        <f t="shared" si="13"/>
        <v>0</v>
      </c>
      <c r="P160" s="37">
        <f t="shared" si="15"/>
        <v>999</v>
      </c>
      <c r="Q160" s="40" t="str">
        <f>IF(P160&lt;=Lookup!$M$7,Lookup!$K$7,IF(P160&lt;=Lookup!$M$8,Lookup!$K$8,IF(P160&lt;=Lookup!$M$9,Lookup!$K$9,IF(P160&lt;=Lookup!$M$10,Lookup!$K$10,IF(P160&lt;=Lookup!$M$11,Lookup!$K$11,"")))))</f>
        <v/>
      </c>
      <c r="R160" s="40" t="str">
        <f>IF(P160&gt;Lookup!$M$11,IF(P160&lt;=Lookup!$M$12,Lookup!$K$12,IF(P160&lt;=Lookup!$M$13,Lookup!$K$13,IF(P160&lt;=Lookup!$M$14,Lookup!$K$14,IF(P160&lt;=Lookup!$M$15,Lookup!$K$15,IF(P160&lt;=Lookup!$M$16,Lookup!$K$16,""))))),"")</f>
        <v/>
      </c>
      <c r="S160" s="40" t="str">
        <f>IF(P160&gt;Lookup!$M$16,IF(P160&lt;=Lookup!$M$17,Lookup!$K$17,IF(P160&lt;=Lookup!$M$18,Lookup!$K$18,IF(P160&lt;=Lookup!$M$19,Lookup!$K$19,IF(P160&lt;=Lookup!$M$20,Lookup!$K$20,IF(P160&lt;=Lookup!$M$21,Lookup!$K$21,""))))),"")</f>
        <v/>
      </c>
      <c r="T160" s="40" t="str">
        <f>IF(P160&gt;Lookup!$M$21,IF(P160&lt;=Lookup!$M$22,Lookup!$K$22,IF(P160&lt;=Lookup!$M$23,Lookup!$K$23,IF(P160&lt;=Lookup!$M$24,Lookup!$K$24,IF(P160&lt;=Lookup!$M$25,Lookup!$K$25,IF(P160&lt;=Lookup!$M$26,Lookup!$K$26,""))))),"")</f>
        <v/>
      </c>
      <c r="U160" s="40" t="str">
        <f>IF(P160&gt;Lookup!$M$26,IF(P160&lt;=Lookup!$M$27,Lookup!$K$27,IF(P160&lt;=Lookup!$M$28,Lookup!$K$28,IF(P160&lt;=Lookup!$M$29,Lookup!$K$29,IF(P160&lt;=Lookup!$M$30,Lookup!$K$30,IF(P160&lt;=Lookup!$M$31,Lookup!$K$31,""))))),"")</f>
        <v/>
      </c>
      <c r="V160" s="40" t="str">
        <f>IF(P160&gt;Lookup!$M$31,IF(P160&lt;=Lookup!$M$32,Lookup!$K$32,IF(P160&lt;=Lookup!$M$33,Lookup!$K$33,IF(P160&lt;=Lookup!$M$34,Lookup!$K$34,IF(P160&lt;=Lookup!$M$35,Lookup!$K$35,IF(P160&lt;=Lookup!$M$36,Lookup!$K$36,""))))),"")</f>
        <v/>
      </c>
      <c r="W160" s="43" t="str">
        <f>IF(P160&gt;Lookup!$M$36,IF(P160&lt;=Lookup!$M$37,Lookup!$K$37,IF(P160&lt;=Lookup!$M$38,Lookup!$K$38,IF(P160&lt;Lookup!$M$39,Lookup!$K$39,IF(P160&lt;Lookup!$M$40,Lookup!$K$40,IF(P160&lt;Lookup!$M$41,Lookup!$K$41,IF(P160&lt;Lookup!$M$42,Lookup!$K$42,IF(P160&lt;Lookup!$M$43,Lookup!$K$43,IF(P160&lt;Lookup!$M$44,Lookup!$K$34,IF(B160=0,"",B160))))))))),"")</f>
        <v/>
      </c>
      <c r="X160" s="42" t="str">
        <f t="shared" si="16"/>
        <v/>
      </c>
    </row>
    <row r="161" spans="1:24" ht="14">
      <c r="A161" s="37">
        <v>151</v>
      </c>
      <c r="B161" s="38">
        <f>'1768'!J161</f>
        <v>0</v>
      </c>
      <c r="C161" s="39">
        <v>999</v>
      </c>
      <c r="D161" s="41" t="str">
        <f>IF(B161=0,"",IF(B161=Lookup!$K$7,Lookup!$L$7,IF(B161=Lookup!$K$8,Lookup!$L$8,IF(B161=Lookup!$K$9,Lookup!$L$9,IF(B161=Lookup!$K$10,Lookup!$L$10,IF(B161=Lookup!$K$11,Lookup!$L$11,999))))))</f>
        <v/>
      </c>
      <c r="E161" s="41" t="str">
        <f>IF(D161=999,IF(B161=Lookup!$K$12,Lookup!$L$12,IF(B161=Lookup!$K$13,Lookup!$L$13,IF(B161=Lookup!$K$14,Lookup!$L$14,IF(B161=Lookup!$K$15,Lookup!$L$15,IF(B161=Lookup!$K$16,Lookup!$L$16,999))))),"")</f>
        <v/>
      </c>
      <c r="F161" s="41" t="str">
        <f>IF(E161=999,IF(B161=Lookup!$K$17,Lookup!$L$17,IF(B161=Lookup!$K$18,Lookup!$L$18,IF(B161=Lookup!$K$19,Lookup!$L$19,IF(B161=Lookup!$K$20,Lookup!$L$20,IF(B161=Lookup!$K$21,Lookup!$L$21,999))))),"")</f>
        <v/>
      </c>
      <c r="G161" s="41" t="str">
        <f>IF(F161=999,IF(B161=Lookup!$K$22,Lookup!$L$22,IF(B161=Lookup!$K$23,Lookup!$L$23,IF(B161=Lookup!$K$24,Lookup!$L$24,IF(B161=Lookup!$K$25,Lookup!$L$25,IF(B161=Lookup!$K$26,Lookup!$L$26,999))))),"")</f>
        <v/>
      </c>
      <c r="H161" s="41" t="str">
        <f>IF(G161=999,IF(B161=Lookup!$K$27,Lookup!$L$27,IF(B161=Lookup!$K$28,Lookup!$L$28,IF(B161=Lookup!$K$29,Lookup!$L$29,IF(B161=Lookup!$K$30,Lookup!$L$30,IF(B161=Lookup!$K$31,Lookup!$L$31,999))))),"")</f>
        <v/>
      </c>
      <c r="I161" s="41" t="str">
        <f>IF(H161=999,IF(B161=Lookup!$K$32,Lookup!$L$32,IF(B161=Lookup!$K$33,Lookup!$L$33,IF(B161=Lookup!$K$34,Lookup!$L$34,IF(B161=Lookup!$K$35,Lookup!$L$35,IF(B161=Lookup!$K$36,Lookup!$L$36,999))))),"")</f>
        <v/>
      </c>
      <c r="J161" s="41" t="str">
        <f>IF(I161=999,IF(B161=Lookup!$K$37,Lookup!$L$37,IF(B161=Lookup!$K$38,Lookup!$L$38,IF(B161=Lookup!$K$39,Lookup!$L$7,""))),"")</f>
        <v/>
      </c>
      <c r="K161" s="41">
        <f t="shared" si="14"/>
        <v>999</v>
      </c>
      <c r="L161" s="37" t="str">
        <f t="shared" si="17"/>
        <v/>
      </c>
      <c r="M161" s="38">
        <f>'1768'!Z161</f>
        <v>0</v>
      </c>
      <c r="N161" s="37">
        <f t="shared" si="12"/>
        <v>0</v>
      </c>
      <c r="O161" s="37">
        <f t="shared" si="13"/>
        <v>0</v>
      </c>
      <c r="P161" s="37">
        <f t="shared" si="15"/>
        <v>999</v>
      </c>
      <c r="Q161" s="40" t="str">
        <f>IF(P161&lt;=Lookup!$M$7,Lookup!$K$7,IF(P161&lt;=Lookup!$M$8,Lookup!$K$8,IF(P161&lt;=Lookup!$M$9,Lookup!$K$9,IF(P161&lt;=Lookup!$M$10,Lookup!$K$10,IF(P161&lt;=Lookup!$M$11,Lookup!$K$11,"")))))</f>
        <v/>
      </c>
      <c r="R161" s="40" t="str">
        <f>IF(P161&gt;Lookup!$M$11,IF(P161&lt;=Lookup!$M$12,Lookup!$K$12,IF(P161&lt;=Lookup!$M$13,Lookup!$K$13,IF(P161&lt;=Lookup!$M$14,Lookup!$K$14,IF(P161&lt;=Lookup!$M$15,Lookup!$K$15,IF(P161&lt;=Lookup!$M$16,Lookup!$K$16,""))))),"")</f>
        <v/>
      </c>
      <c r="S161" s="40" t="str">
        <f>IF(P161&gt;Lookup!$M$16,IF(P161&lt;=Lookup!$M$17,Lookup!$K$17,IF(P161&lt;=Lookup!$M$18,Lookup!$K$18,IF(P161&lt;=Lookup!$M$19,Lookup!$K$19,IF(P161&lt;=Lookup!$M$20,Lookup!$K$20,IF(P161&lt;=Lookup!$M$21,Lookup!$K$21,""))))),"")</f>
        <v/>
      </c>
      <c r="T161" s="40" t="str">
        <f>IF(P161&gt;Lookup!$M$21,IF(P161&lt;=Lookup!$M$22,Lookup!$K$22,IF(P161&lt;=Lookup!$M$23,Lookup!$K$23,IF(P161&lt;=Lookup!$M$24,Lookup!$K$24,IF(P161&lt;=Lookup!$M$25,Lookup!$K$25,IF(P161&lt;=Lookup!$M$26,Lookup!$K$26,""))))),"")</f>
        <v/>
      </c>
      <c r="U161" s="40" t="str">
        <f>IF(P161&gt;Lookup!$M$26,IF(P161&lt;=Lookup!$M$27,Lookup!$K$27,IF(P161&lt;=Lookup!$M$28,Lookup!$K$28,IF(P161&lt;=Lookup!$M$29,Lookup!$K$29,IF(P161&lt;=Lookup!$M$30,Lookup!$K$30,IF(P161&lt;=Lookup!$M$31,Lookup!$K$31,""))))),"")</f>
        <v/>
      </c>
      <c r="V161" s="40" t="str">
        <f>IF(P161&gt;Lookup!$M$31,IF(P161&lt;=Lookup!$M$32,Lookup!$K$32,IF(P161&lt;=Lookup!$M$33,Lookup!$K$33,IF(P161&lt;=Lookup!$M$34,Lookup!$K$34,IF(P161&lt;=Lookup!$M$35,Lookup!$K$35,IF(P161&lt;=Lookup!$M$36,Lookup!$K$36,""))))),"")</f>
        <v/>
      </c>
      <c r="W161" s="43" t="str">
        <f>IF(P161&gt;Lookup!$M$36,IF(P161&lt;=Lookup!$M$37,Lookup!$K$37,IF(P161&lt;=Lookup!$M$38,Lookup!$K$38,IF(P161&lt;Lookup!$M$39,Lookup!$K$39,IF(P161&lt;Lookup!$M$40,Lookup!$K$40,IF(P161&lt;Lookup!$M$41,Lookup!$K$41,IF(P161&lt;Lookup!$M$42,Lookup!$K$42,IF(P161&lt;Lookup!$M$43,Lookup!$K$43,IF(P161&lt;Lookup!$M$44,Lookup!$K$34,IF(B161=0,"",B161))))))))),"")</f>
        <v/>
      </c>
      <c r="X161" s="42" t="str">
        <f t="shared" si="16"/>
        <v/>
      </c>
    </row>
    <row r="162" spans="1:24" ht="14">
      <c r="A162" s="37">
        <v>152</v>
      </c>
      <c r="B162" s="38">
        <f>'1768'!J162</f>
        <v>0</v>
      </c>
      <c r="C162" s="39">
        <v>999</v>
      </c>
      <c r="D162" s="41" t="str">
        <f>IF(B162=0,"",IF(B162=Lookup!$K$7,Lookup!$L$7,IF(B162=Lookup!$K$8,Lookup!$L$8,IF(B162=Lookup!$K$9,Lookup!$L$9,IF(B162=Lookup!$K$10,Lookup!$L$10,IF(B162=Lookup!$K$11,Lookup!$L$11,999))))))</f>
        <v/>
      </c>
      <c r="E162" s="41" t="str">
        <f>IF(D162=999,IF(B162=Lookup!$K$12,Lookup!$L$12,IF(B162=Lookup!$K$13,Lookup!$L$13,IF(B162=Lookup!$K$14,Lookup!$L$14,IF(B162=Lookup!$K$15,Lookup!$L$15,IF(B162=Lookup!$K$16,Lookup!$L$16,999))))),"")</f>
        <v/>
      </c>
      <c r="F162" s="41" t="str">
        <f>IF(E162=999,IF(B162=Lookup!$K$17,Lookup!$L$17,IF(B162=Lookup!$K$18,Lookup!$L$18,IF(B162=Lookup!$K$19,Lookup!$L$19,IF(B162=Lookup!$K$20,Lookup!$L$20,IF(B162=Lookup!$K$21,Lookup!$L$21,999))))),"")</f>
        <v/>
      </c>
      <c r="G162" s="41" t="str">
        <f>IF(F162=999,IF(B162=Lookup!$K$22,Lookup!$L$22,IF(B162=Lookup!$K$23,Lookup!$L$23,IF(B162=Lookup!$K$24,Lookup!$L$24,IF(B162=Lookup!$K$25,Lookup!$L$25,IF(B162=Lookup!$K$26,Lookup!$L$26,999))))),"")</f>
        <v/>
      </c>
      <c r="H162" s="41" t="str">
        <f>IF(G162=999,IF(B162=Lookup!$K$27,Lookup!$L$27,IF(B162=Lookup!$K$28,Lookup!$L$28,IF(B162=Lookup!$K$29,Lookup!$L$29,IF(B162=Lookup!$K$30,Lookup!$L$30,IF(B162=Lookup!$K$31,Lookup!$L$31,999))))),"")</f>
        <v/>
      </c>
      <c r="I162" s="41" t="str">
        <f>IF(H162=999,IF(B162=Lookup!$K$32,Lookup!$L$32,IF(B162=Lookup!$K$33,Lookup!$L$33,IF(B162=Lookup!$K$34,Lookup!$L$34,IF(B162=Lookup!$K$35,Lookup!$L$35,IF(B162=Lookup!$K$36,Lookup!$L$36,999))))),"")</f>
        <v/>
      </c>
      <c r="J162" s="41" t="str">
        <f>IF(I162=999,IF(B162=Lookup!$K$37,Lookup!$L$37,IF(B162=Lookup!$K$38,Lookup!$L$38,IF(B162=Lookup!$K$39,Lookup!$L$7,""))),"")</f>
        <v/>
      </c>
      <c r="K162" s="41">
        <f t="shared" si="14"/>
        <v>999</v>
      </c>
      <c r="L162" s="37" t="str">
        <f t="shared" si="17"/>
        <v/>
      </c>
      <c r="M162" s="38">
        <f>'1768'!Z162</f>
        <v>0</v>
      </c>
      <c r="N162" s="37">
        <f t="shared" si="12"/>
        <v>0</v>
      </c>
      <c r="O162" s="37">
        <f t="shared" si="13"/>
        <v>0</v>
      </c>
      <c r="P162" s="37">
        <f t="shared" si="15"/>
        <v>999</v>
      </c>
      <c r="Q162" s="40" t="str">
        <f>IF(P162&lt;=Lookup!$M$7,Lookup!$K$7,IF(P162&lt;=Lookup!$M$8,Lookup!$K$8,IF(P162&lt;=Lookup!$M$9,Lookup!$K$9,IF(P162&lt;=Lookup!$M$10,Lookup!$K$10,IF(P162&lt;=Lookup!$M$11,Lookup!$K$11,"")))))</f>
        <v/>
      </c>
      <c r="R162" s="40" t="str">
        <f>IF(P162&gt;Lookup!$M$11,IF(P162&lt;=Lookup!$M$12,Lookup!$K$12,IF(P162&lt;=Lookup!$M$13,Lookup!$K$13,IF(P162&lt;=Lookup!$M$14,Lookup!$K$14,IF(P162&lt;=Lookup!$M$15,Lookup!$K$15,IF(P162&lt;=Lookup!$M$16,Lookup!$K$16,""))))),"")</f>
        <v/>
      </c>
      <c r="S162" s="40" t="str">
        <f>IF(P162&gt;Lookup!$M$16,IF(P162&lt;=Lookup!$M$17,Lookup!$K$17,IF(P162&lt;=Lookup!$M$18,Lookup!$K$18,IF(P162&lt;=Lookup!$M$19,Lookup!$K$19,IF(P162&lt;=Lookup!$M$20,Lookup!$K$20,IF(P162&lt;=Lookup!$M$21,Lookup!$K$21,""))))),"")</f>
        <v/>
      </c>
      <c r="T162" s="40" t="str">
        <f>IF(P162&gt;Lookup!$M$21,IF(P162&lt;=Lookup!$M$22,Lookup!$K$22,IF(P162&lt;=Lookup!$M$23,Lookup!$K$23,IF(P162&lt;=Lookup!$M$24,Lookup!$K$24,IF(P162&lt;=Lookup!$M$25,Lookup!$K$25,IF(P162&lt;=Lookup!$M$26,Lookup!$K$26,""))))),"")</f>
        <v/>
      </c>
      <c r="U162" s="40" t="str">
        <f>IF(P162&gt;Lookup!$M$26,IF(P162&lt;=Lookup!$M$27,Lookup!$K$27,IF(P162&lt;=Lookup!$M$28,Lookup!$K$28,IF(P162&lt;=Lookup!$M$29,Lookup!$K$29,IF(P162&lt;=Lookup!$M$30,Lookup!$K$30,IF(P162&lt;=Lookup!$M$31,Lookup!$K$31,""))))),"")</f>
        <v/>
      </c>
      <c r="V162" s="40" t="str">
        <f>IF(P162&gt;Lookup!$M$31,IF(P162&lt;=Lookup!$M$32,Lookup!$K$32,IF(P162&lt;=Lookup!$M$33,Lookup!$K$33,IF(P162&lt;=Lookup!$M$34,Lookup!$K$34,IF(P162&lt;=Lookup!$M$35,Lookup!$K$35,IF(P162&lt;=Lookup!$M$36,Lookup!$K$36,""))))),"")</f>
        <v/>
      </c>
      <c r="W162" s="43" t="str">
        <f>IF(P162&gt;Lookup!$M$36,IF(P162&lt;=Lookup!$M$37,Lookup!$K$37,IF(P162&lt;=Lookup!$M$38,Lookup!$K$38,IF(P162&lt;Lookup!$M$39,Lookup!$K$39,IF(P162&lt;Lookup!$M$40,Lookup!$K$40,IF(P162&lt;Lookup!$M$41,Lookup!$K$41,IF(P162&lt;Lookup!$M$42,Lookup!$K$42,IF(P162&lt;Lookup!$M$43,Lookup!$K$43,IF(P162&lt;Lookup!$M$44,Lookup!$K$34,IF(B162=0,"",B162))))))))),"")</f>
        <v/>
      </c>
      <c r="X162" s="42" t="str">
        <f t="shared" si="16"/>
        <v/>
      </c>
    </row>
    <row r="163" spans="1:24" ht="14">
      <c r="A163" s="37">
        <v>153</v>
      </c>
      <c r="B163" s="38">
        <f>'1768'!J163</f>
        <v>0</v>
      </c>
      <c r="C163" s="39">
        <v>999</v>
      </c>
      <c r="D163" s="41" t="str">
        <f>IF(B163=0,"",IF(B163=Lookup!$K$7,Lookup!$L$7,IF(B163=Lookup!$K$8,Lookup!$L$8,IF(B163=Lookup!$K$9,Lookup!$L$9,IF(B163=Lookup!$K$10,Lookup!$L$10,IF(B163=Lookup!$K$11,Lookup!$L$11,999))))))</f>
        <v/>
      </c>
      <c r="E163" s="41" t="str">
        <f>IF(D163=999,IF(B163=Lookup!$K$12,Lookup!$L$12,IF(B163=Lookup!$K$13,Lookup!$L$13,IF(B163=Lookup!$K$14,Lookup!$L$14,IF(B163=Lookup!$K$15,Lookup!$L$15,IF(B163=Lookup!$K$16,Lookup!$L$16,999))))),"")</f>
        <v/>
      </c>
      <c r="F163" s="41" t="str">
        <f>IF(E163=999,IF(B163=Lookup!$K$17,Lookup!$L$17,IF(B163=Lookup!$K$18,Lookup!$L$18,IF(B163=Lookup!$K$19,Lookup!$L$19,IF(B163=Lookup!$K$20,Lookup!$L$20,IF(B163=Lookup!$K$21,Lookup!$L$21,999))))),"")</f>
        <v/>
      </c>
      <c r="G163" s="41" t="str">
        <f>IF(F163=999,IF(B163=Lookup!$K$22,Lookup!$L$22,IF(B163=Lookup!$K$23,Lookup!$L$23,IF(B163=Lookup!$K$24,Lookup!$L$24,IF(B163=Lookup!$K$25,Lookup!$L$25,IF(B163=Lookup!$K$26,Lookup!$L$26,999))))),"")</f>
        <v/>
      </c>
      <c r="H163" s="41" t="str">
        <f>IF(G163=999,IF(B163=Lookup!$K$27,Lookup!$L$27,IF(B163=Lookup!$K$28,Lookup!$L$28,IF(B163=Lookup!$K$29,Lookup!$L$29,IF(B163=Lookup!$K$30,Lookup!$L$30,IF(B163=Lookup!$K$31,Lookup!$L$31,999))))),"")</f>
        <v/>
      </c>
      <c r="I163" s="41" t="str">
        <f>IF(H163=999,IF(B163=Lookup!$K$32,Lookup!$L$32,IF(B163=Lookup!$K$33,Lookup!$L$33,IF(B163=Lookup!$K$34,Lookup!$L$34,IF(B163=Lookup!$K$35,Lookup!$L$35,IF(B163=Lookup!$K$36,Lookup!$L$36,999))))),"")</f>
        <v/>
      </c>
      <c r="J163" s="41" t="str">
        <f>IF(I163=999,IF(B163=Lookup!$K$37,Lookup!$L$37,IF(B163=Lookup!$K$38,Lookup!$L$38,IF(B163=Lookup!$K$39,Lookup!$L$7,""))),"")</f>
        <v/>
      </c>
      <c r="K163" s="41">
        <f t="shared" si="14"/>
        <v>999</v>
      </c>
      <c r="L163" s="37" t="str">
        <f t="shared" si="17"/>
        <v/>
      </c>
      <c r="M163" s="38">
        <f>'1768'!Z163</f>
        <v>0</v>
      </c>
      <c r="N163" s="37">
        <f t="shared" si="12"/>
        <v>0</v>
      </c>
      <c r="O163" s="37">
        <f t="shared" si="13"/>
        <v>0</v>
      </c>
      <c r="P163" s="37">
        <f t="shared" si="15"/>
        <v>999</v>
      </c>
      <c r="Q163" s="40" t="str">
        <f>IF(P163&lt;=Lookup!$M$7,Lookup!$K$7,IF(P163&lt;=Lookup!$M$8,Lookup!$K$8,IF(P163&lt;=Lookup!$M$9,Lookup!$K$9,IF(P163&lt;=Lookup!$M$10,Lookup!$K$10,IF(P163&lt;=Lookup!$M$11,Lookup!$K$11,"")))))</f>
        <v/>
      </c>
      <c r="R163" s="40" t="str">
        <f>IF(P163&gt;Lookup!$M$11,IF(P163&lt;=Lookup!$M$12,Lookup!$K$12,IF(P163&lt;=Lookup!$M$13,Lookup!$K$13,IF(P163&lt;=Lookup!$M$14,Lookup!$K$14,IF(P163&lt;=Lookup!$M$15,Lookup!$K$15,IF(P163&lt;=Lookup!$M$16,Lookup!$K$16,""))))),"")</f>
        <v/>
      </c>
      <c r="S163" s="40" t="str">
        <f>IF(P163&gt;Lookup!$M$16,IF(P163&lt;=Lookup!$M$17,Lookup!$K$17,IF(P163&lt;=Lookup!$M$18,Lookup!$K$18,IF(P163&lt;=Lookup!$M$19,Lookup!$K$19,IF(P163&lt;=Lookup!$M$20,Lookup!$K$20,IF(P163&lt;=Lookup!$M$21,Lookup!$K$21,""))))),"")</f>
        <v/>
      </c>
      <c r="T163" s="40" t="str">
        <f>IF(P163&gt;Lookup!$M$21,IF(P163&lt;=Lookup!$M$22,Lookup!$K$22,IF(P163&lt;=Lookup!$M$23,Lookup!$K$23,IF(P163&lt;=Lookup!$M$24,Lookup!$K$24,IF(P163&lt;=Lookup!$M$25,Lookup!$K$25,IF(P163&lt;=Lookup!$M$26,Lookup!$K$26,""))))),"")</f>
        <v/>
      </c>
      <c r="U163" s="40" t="str">
        <f>IF(P163&gt;Lookup!$M$26,IF(P163&lt;=Lookup!$M$27,Lookup!$K$27,IF(P163&lt;=Lookup!$M$28,Lookup!$K$28,IF(P163&lt;=Lookup!$M$29,Lookup!$K$29,IF(P163&lt;=Lookup!$M$30,Lookup!$K$30,IF(P163&lt;=Lookup!$M$31,Lookup!$K$31,""))))),"")</f>
        <v/>
      </c>
      <c r="V163" s="40" t="str">
        <f>IF(P163&gt;Lookup!$M$31,IF(P163&lt;=Lookup!$M$32,Lookup!$K$32,IF(P163&lt;=Lookup!$M$33,Lookup!$K$33,IF(P163&lt;=Lookup!$M$34,Lookup!$K$34,IF(P163&lt;=Lookup!$M$35,Lookup!$K$35,IF(P163&lt;=Lookup!$M$36,Lookup!$K$36,""))))),"")</f>
        <v/>
      </c>
      <c r="W163" s="43" t="str">
        <f>IF(P163&gt;Lookup!$M$36,IF(P163&lt;=Lookup!$M$37,Lookup!$K$37,IF(P163&lt;=Lookup!$M$38,Lookup!$K$38,IF(P163&lt;Lookup!$M$39,Lookup!$K$39,IF(P163&lt;Lookup!$M$40,Lookup!$K$40,IF(P163&lt;Lookup!$M$41,Lookup!$K$41,IF(P163&lt;Lookup!$M$42,Lookup!$K$42,IF(P163&lt;Lookup!$M$43,Lookup!$K$43,IF(P163&lt;Lookup!$M$44,Lookup!$K$34,IF(B163=0,"",B163))))))))),"")</f>
        <v/>
      </c>
      <c r="X163" s="42" t="str">
        <f t="shared" si="16"/>
        <v/>
      </c>
    </row>
    <row r="164" spans="1:24" ht="14">
      <c r="A164" s="37">
        <v>154</v>
      </c>
      <c r="B164" s="38">
        <f>'1768'!J164</f>
        <v>0</v>
      </c>
      <c r="C164" s="39">
        <v>999</v>
      </c>
      <c r="D164" s="41" t="str">
        <f>IF(B164=0,"",IF(B164=Lookup!$K$7,Lookup!$L$7,IF(B164=Lookup!$K$8,Lookup!$L$8,IF(B164=Lookup!$K$9,Lookup!$L$9,IF(B164=Lookup!$K$10,Lookup!$L$10,IF(B164=Lookup!$K$11,Lookup!$L$11,999))))))</f>
        <v/>
      </c>
      <c r="E164" s="41" t="str">
        <f>IF(D164=999,IF(B164=Lookup!$K$12,Lookup!$L$12,IF(B164=Lookup!$K$13,Lookup!$L$13,IF(B164=Lookup!$K$14,Lookup!$L$14,IF(B164=Lookup!$K$15,Lookup!$L$15,IF(B164=Lookup!$K$16,Lookup!$L$16,999))))),"")</f>
        <v/>
      </c>
      <c r="F164" s="41" t="str">
        <f>IF(E164=999,IF(B164=Lookup!$K$17,Lookup!$L$17,IF(B164=Lookup!$K$18,Lookup!$L$18,IF(B164=Lookup!$K$19,Lookup!$L$19,IF(B164=Lookup!$K$20,Lookup!$L$20,IF(B164=Lookup!$K$21,Lookup!$L$21,999))))),"")</f>
        <v/>
      </c>
      <c r="G164" s="41" t="str">
        <f>IF(F164=999,IF(B164=Lookup!$K$22,Lookup!$L$22,IF(B164=Lookup!$K$23,Lookup!$L$23,IF(B164=Lookup!$K$24,Lookup!$L$24,IF(B164=Lookup!$K$25,Lookup!$L$25,IF(B164=Lookup!$K$26,Lookup!$L$26,999))))),"")</f>
        <v/>
      </c>
      <c r="H164" s="41" t="str">
        <f>IF(G164=999,IF(B164=Lookup!$K$27,Lookup!$L$27,IF(B164=Lookup!$K$28,Lookup!$L$28,IF(B164=Lookup!$K$29,Lookup!$L$29,IF(B164=Lookup!$K$30,Lookup!$L$30,IF(B164=Lookup!$K$31,Lookup!$L$31,999))))),"")</f>
        <v/>
      </c>
      <c r="I164" s="41" t="str">
        <f>IF(H164=999,IF(B164=Lookup!$K$32,Lookup!$L$32,IF(B164=Lookup!$K$33,Lookup!$L$33,IF(B164=Lookup!$K$34,Lookup!$L$34,IF(B164=Lookup!$K$35,Lookup!$L$35,IF(B164=Lookup!$K$36,Lookup!$L$36,999))))),"")</f>
        <v/>
      </c>
      <c r="J164" s="41" t="str">
        <f>IF(I164=999,IF(B164=Lookup!$K$37,Lookup!$L$37,IF(B164=Lookup!$K$38,Lookup!$L$38,IF(B164=Lookup!$K$39,Lookup!$L$7,""))),"")</f>
        <v/>
      </c>
      <c r="K164" s="41">
        <f t="shared" si="14"/>
        <v>999</v>
      </c>
      <c r="L164" s="37" t="str">
        <f t="shared" si="17"/>
        <v/>
      </c>
      <c r="M164" s="38">
        <f>'1768'!Z164</f>
        <v>0</v>
      </c>
      <c r="N164" s="37">
        <f t="shared" si="12"/>
        <v>0</v>
      </c>
      <c r="O164" s="37">
        <f t="shared" si="13"/>
        <v>0</v>
      </c>
      <c r="P164" s="37">
        <f t="shared" si="15"/>
        <v>999</v>
      </c>
      <c r="Q164" s="40" t="str">
        <f>IF(P164&lt;=Lookup!$M$7,Lookup!$K$7,IF(P164&lt;=Lookup!$M$8,Lookup!$K$8,IF(P164&lt;=Lookup!$M$9,Lookup!$K$9,IF(P164&lt;=Lookup!$M$10,Lookup!$K$10,IF(P164&lt;=Lookup!$M$11,Lookup!$K$11,"")))))</f>
        <v/>
      </c>
      <c r="R164" s="40" t="str">
        <f>IF(P164&gt;Lookup!$M$11,IF(P164&lt;=Lookup!$M$12,Lookup!$K$12,IF(P164&lt;=Lookup!$M$13,Lookup!$K$13,IF(P164&lt;=Lookup!$M$14,Lookup!$K$14,IF(P164&lt;=Lookup!$M$15,Lookup!$K$15,IF(P164&lt;=Lookup!$M$16,Lookup!$K$16,""))))),"")</f>
        <v/>
      </c>
      <c r="S164" s="40" t="str">
        <f>IF(P164&gt;Lookup!$M$16,IF(P164&lt;=Lookup!$M$17,Lookup!$K$17,IF(P164&lt;=Lookup!$M$18,Lookup!$K$18,IF(P164&lt;=Lookup!$M$19,Lookup!$K$19,IF(P164&lt;=Lookup!$M$20,Lookup!$K$20,IF(P164&lt;=Lookup!$M$21,Lookup!$K$21,""))))),"")</f>
        <v/>
      </c>
      <c r="T164" s="40" t="str">
        <f>IF(P164&gt;Lookup!$M$21,IF(P164&lt;=Lookup!$M$22,Lookup!$K$22,IF(P164&lt;=Lookup!$M$23,Lookup!$K$23,IF(P164&lt;=Lookup!$M$24,Lookup!$K$24,IF(P164&lt;=Lookup!$M$25,Lookup!$K$25,IF(P164&lt;=Lookup!$M$26,Lookup!$K$26,""))))),"")</f>
        <v/>
      </c>
      <c r="U164" s="40" t="str">
        <f>IF(P164&gt;Lookup!$M$26,IF(P164&lt;=Lookup!$M$27,Lookup!$K$27,IF(P164&lt;=Lookup!$M$28,Lookup!$K$28,IF(P164&lt;=Lookup!$M$29,Lookup!$K$29,IF(P164&lt;=Lookup!$M$30,Lookup!$K$30,IF(P164&lt;=Lookup!$M$31,Lookup!$K$31,""))))),"")</f>
        <v/>
      </c>
      <c r="V164" s="40" t="str">
        <f>IF(P164&gt;Lookup!$M$31,IF(P164&lt;=Lookup!$M$32,Lookup!$K$32,IF(P164&lt;=Lookup!$M$33,Lookup!$K$33,IF(P164&lt;=Lookup!$M$34,Lookup!$K$34,IF(P164&lt;=Lookup!$M$35,Lookup!$K$35,IF(P164&lt;=Lookup!$M$36,Lookup!$K$36,""))))),"")</f>
        <v/>
      </c>
      <c r="W164" s="43" t="str">
        <f>IF(P164&gt;Lookup!$M$36,IF(P164&lt;=Lookup!$M$37,Lookup!$K$37,IF(P164&lt;=Lookup!$M$38,Lookup!$K$38,IF(P164&lt;Lookup!$M$39,Lookup!$K$39,IF(P164&lt;Lookup!$M$40,Lookup!$K$40,IF(P164&lt;Lookup!$M$41,Lookup!$K$41,IF(P164&lt;Lookup!$M$42,Lookup!$K$42,IF(P164&lt;Lookup!$M$43,Lookup!$K$43,IF(P164&lt;Lookup!$M$44,Lookup!$K$34,IF(B164=0,"",B164))))))))),"")</f>
        <v/>
      </c>
      <c r="X164" s="42" t="str">
        <f t="shared" si="16"/>
        <v/>
      </c>
    </row>
    <row r="165" spans="1:24" ht="14">
      <c r="A165" s="37">
        <v>155</v>
      </c>
      <c r="B165" s="38">
        <f>'1768'!J165</f>
        <v>0</v>
      </c>
      <c r="C165" s="39">
        <v>999</v>
      </c>
      <c r="D165" s="41" t="str">
        <f>IF(B165=0,"",IF(B165=Lookup!$K$7,Lookup!$L$7,IF(B165=Lookup!$K$8,Lookup!$L$8,IF(B165=Lookup!$K$9,Lookup!$L$9,IF(B165=Lookup!$K$10,Lookup!$L$10,IF(B165=Lookup!$K$11,Lookup!$L$11,999))))))</f>
        <v/>
      </c>
      <c r="E165" s="41" t="str">
        <f>IF(D165=999,IF(B165=Lookup!$K$12,Lookup!$L$12,IF(B165=Lookup!$K$13,Lookup!$L$13,IF(B165=Lookup!$K$14,Lookup!$L$14,IF(B165=Lookup!$K$15,Lookup!$L$15,IF(B165=Lookup!$K$16,Lookup!$L$16,999))))),"")</f>
        <v/>
      </c>
      <c r="F165" s="41" t="str">
        <f>IF(E165=999,IF(B165=Lookup!$K$17,Lookup!$L$17,IF(B165=Lookup!$K$18,Lookup!$L$18,IF(B165=Lookup!$K$19,Lookup!$L$19,IF(B165=Lookup!$K$20,Lookup!$L$20,IF(B165=Lookup!$K$21,Lookup!$L$21,999))))),"")</f>
        <v/>
      </c>
      <c r="G165" s="41" t="str">
        <f>IF(F165=999,IF(B165=Lookup!$K$22,Lookup!$L$22,IF(B165=Lookup!$K$23,Lookup!$L$23,IF(B165=Lookup!$K$24,Lookup!$L$24,IF(B165=Lookup!$K$25,Lookup!$L$25,IF(B165=Lookup!$K$26,Lookup!$L$26,999))))),"")</f>
        <v/>
      </c>
      <c r="H165" s="41" t="str">
        <f>IF(G165=999,IF(B165=Lookup!$K$27,Lookup!$L$27,IF(B165=Lookup!$K$28,Lookup!$L$28,IF(B165=Lookup!$K$29,Lookup!$L$29,IF(B165=Lookup!$K$30,Lookup!$L$30,IF(B165=Lookup!$K$31,Lookup!$L$31,999))))),"")</f>
        <v/>
      </c>
      <c r="I165" s="41" t="str">
        <f>IF(H165=999,IF(B165=Lookup!$K$32,Lookup!$L$32,IF(B165=Lookup!$K$33,Lookup!$L$33,IF(B165=Lookup!$K$34,Lookup!$L$34,IF(B165=Lookup!$K$35,Lookup!$L$35,IF(B165=Lookup!$K$36,Lookup!$L$36,999))))),"")</f>
        <v/>
      </c>
      <c r="J165" s="41" t="str">
        <f>IF(I165=999,IF(B165=Lookup!$K$37,Lookup!$L$37,IF(B165=Lookup!$K$38,Lookup!$L$38,IF(B165=Lookup!$K$39,Lookup!$L$7,""))),"")</f>
        <v/>
      </c>
      <c r="K165" s="41">
        <f t="shared" si="14"/>
        <v>999</v>
      </c>
      <c r="L165" s="37" t="str">
        <f t="shared" si="17"/>
        <v/>
      </c>
      <c r="M165" s="38">
        <f>'1768'!Z165</f>
        <v>0</v>
      </c>
      <c r="N165" s="37">
        <f t="shared" si="12"/>
        <v>0</v>
      </c>
      <c r="O165" s="37">
        <f t="shared" si="13"/>
        <v>0</v>
      </c>
      <c r="P165" s="37">
        <f t="shared" si="15"/>
        <v>999</v>
      </c>
      <c r="Q165" s="40" t="str">
        <f>IF(P165&lt;=Lookup!$M$7,Lookup!$K$7,IF(P165&lt;=Lookup!$M$8,Lookup!$K$8,IF(P165&lt;=Lookup!$M$9,Lookup!$K$9,IF(P165&lt;=Lookup!$M$10,Lookup!$K$10,IF(P165&lt;=Lookup!$M$11,Lookup!$K$11,"")))))</f>
        <v/>
      </c>
      <c r="R165" s="40" t="str">
        <f>IF(P165&gt;Lookup!$M$11,IF(P165&lt;=Lookup!$M$12,Lookup!$K$12,IF(P165&lt;=Lookup!$M$13,Lookup!$K$13,IF(P165&lt;=Lookup!$M$14,Lookup!$K$14,IF(P165&lt;=Lookup!$M$15,Lookup!$K$15,IF(P165&lt;=Lookup!$M$16,Lookup!$K$16,""))))),"")</f>
        <v/>
      </c>
      <c r="S165" s="40" t="str">
        <f>IF(P165&gt;Lookup!$M$16,IF(P165&lt;=Lookup!$M$17,Lookup!$K$17,IF(P165&lt;=Lookup!$M$18,Lookup!$K$18,IF(P165&lt;=Lookup!$M$19,Lookup!$K$19,IF(P165&lt;=Lookup!$M$20,Lookup!$K$20,IF(P165&lt;=Lookup!$M$21,Lookup!$K$21,""))))),"")</f>
        <v/>
      </c>
      <c r="T165" s="40" t="str">
        <f>IF(P165&gt;Lookup!$M$21,IF(P165&lt;=Lookup!$M$22,Lookup!$K$22,IF(P165&lt;=Lookup!$M$23,Lookup!$K$23,IF(P165&lt;=Lookup!$M$24,Lookup!$K$24,IF(P165&lt;=Lookup!$M$25,Lookup!$K$25,IF(P165&lt;=Lookup!$M$26,Lookup!$K$26,""))))),"")</f>
        <v/>
      </c>
      <c r="U165" s="40" t="str">
        <f>IF(P165&gt;Lookup!$M$26,IF(P165&lt;=Lookup!$M$27,Lookup!$K$27,IF(P165&lt;=Lookup!$M$28,Lookup!$K$28,IF(P165&lt;=Lookup!$M$29,Lookup!$K$29,IF(P165&lt;=Lookup!$M$30,Lookup!$K$30,IF(P165&lt;=Lookup!$M$31,Lookup!$K$31,""))))),"")</f>
        <v/>
      </c>
      <c r="V165" s="40" t="str">
        <f>IF(P165&gt;Lookup!$M$31,IF(P165&lt;=Lookup!$M$32,Lookup!$K$32,IF(P165&lt;=Lookup!$M$33,Lookup!$K$33,IF(P165&lt;=Lookup!$M$34,Lookup!$K$34,IF(P165&lt;=Lookup!$M$35,Lookup!$K$35,IF(P165&lt;=Lookup!$M$36,Lookup!$K$36,""))))),"")</f>
        <v/>
      </c>
      <c r="W165" s="43" t="str">
        <f>IF(P165&gt;Lookup!$M$36,IF(P165&lt;=Lookup!$M$37,Lookup!$K$37,IF(P165&lt;=Lookup!$M$38,Lookup!$K$38,IF(P165&lt;Lookup!$M$39,Lookup!$K$39,IF(P165&lt;Lookup!$M$40,Lookup!$K$40,IF(P165&lt;Lookup!$M$41,Lookup!$K$41,IF(P165&lt;Lookup!$M$42,Lookup!$K$42,IF(P165&lt;Lookup!$M$43,Lookup!$K$43,IF(P165&lt;Lookup!$M$44,Lookup!$K$34,IF(B165=0,"",B165))))))))),"")</f>
        <v/>
      </c>
      <c r="X165" s="42" t="str">
        <f t="shared" si="16"/>
        <v/>
      </c>
    </row>
    <row r="166" spans="1:24" ht="14">
      <c r="A166" s="37">
        <v>156</v>
      </c>
      <c r="B166" s="38">
        <f>'1768'!J166</f>
        <v>0</v>
      </c>
      <c r="C166" s="39">
        <v>999</v>
      </c>
      <c r="D166" s="41" t="str">
        <f>IF(B166=0,"",IF(B166=Lookup!$K$7,Lookup!$L$7,IF(B166=Lookup!$K$8,Lookup!$L$8,IF(B166=Lookup!$K$9,Lookup!$L$9,IF(B166=Lookup!$K$10,Lookup!$L$10,IF(B166=Lookup!$K$11,Lookup!$L$11,999))))))</f>
        <v/>
      </c>
      <c r="E166" s="41" t="str">
        <f>IF(D166=999,IF(B166=Lookup!$K$12,Lookup!$L$12,IF(B166=Lookup!$K$13,Lookup!$L$13,IF(B166=Lookup!$K$14,Lookup!$L$14,IF(B166=Lookup!$K$15,Lookup!$L$15,IF(B166=Lookup!$K$16,Lookup!$L$16,999))))),"")</f>
        <v/>
      </c>
      <c r="F166" s="41" t="str">
        <f>IF(E166=999,IF(B166=Lookup!$K$17,Lookup!$L$17,IF(B166=Lookup!$K$18,Lookup!$L$18,IF(B166=Lookup!$K$19,Lookup!$L$19,IF(B166=Lookup!$K$20,Lookup!$L$20,IF(B166=Lookup!$K$21,Lookup!$L$21,999))))),"")</f>
        <v/>
      </c>
      <c r="G166" s="41" t="str">
        <f>IF(F166=999,IF(B166=Lookup!$K$22,Lookup!$L$22,IF(B166=Lookup!$K$23,Lookup!$L$23,IF(B166=Lookup!$K$24,Lookup!$L$24,IF(B166=Lookup!$K$25,Lookup!$L$25,IF(B166=Lookup!$K$26,Lookup!$L$26,999))))),"")</f>
        <v/>
      </c>
      <c r="H166" s="41" t="str">
        <f>IF(G166=999,IF(B166=Lookup!$K$27,Lookup!$L$27,IF(B166=Lookup!$K$28,Lookup!$L$28,IF(B166=Lookup!$K$29,Lookup!$L$29,IF(B166=Lookup!$K$30,Lookup!$L$30,IF(B166=Lookup!$K$31,Lookup!$L$31,999))))),"")</f>
        <v/>
      </c>
      <c r="I166" s="41" t="str">
        <f>IF(H166=999,IF(B166=Lookup!$K$32,Lookup!$L$32,IF(B166=Lookup!$K$33,Lookup!$L$33,IF(B166=Lookup!$K$34,Lookup!$L$34,IF(B166=Lookup!$K$35,Lookup!$L$35,IF(B166=Lookup!$K$36,Lookup!$L$36,999))))),"")</f>
        <v/>
      </c>
      <c r="J166" s="41" t="str">
        <f>IF(I166=999,IF(B166=Lookup!$K$37,Lookup!$L$37,IF(B166=Lookup!$K$38,Lookup!$L$38,IF(B166=Lookup!$K$39,Lookup!$L$7,""))),"")</f>
        <v/>
      </c>
      <c r="K166" s="41">
        <f t="shared" si="14"/>
        <v>999</v>
      </c>
      <c r="L166" s="37" t="str">
        <f t="shared" si="17"/>
        <v/>
      </c>
      <c r="M166" s="38">
        <f>'1768'!Z166</f>
        <v>0</v>
      </c>
      <c r="N166" s="37">
        <f t="shared" si="12"/>
        <v>0</v>
      </c>
      <c r="O166" s="37">
        <f t="shared" si="13"/>
        <v>0</v>
      </c>
      <c r="P166" s="37">
        <f t="shared" si="15"/>
        <v>999</v>
      </c>
      <c r="Q166" s="40" t="str">
        <f>IF(P166&lt;=Lookup!$M$7,Lookup!$K$7,IF(P166&lt;=Lookup!$M$8,Lookup!$K$8,IF(P166&lt;=Lookup!$M$9,Lookup!$K$9,IF(P166&lt;=Lookup!$M$10,Lookup!$K$10,IF(P166&lt;=Lookup!$M$11,Lookup!$K$11,"")))))</f>
        <v/>
      </c>
      <c r="R166" s="40" t="str">
        <f>IF(P166&gt;Lookup!$M$11,IF(P166&lt;=Lookup!$M$12,Lookup!$K$12,IF(P166&lt;=Lookup!$M$13,Lookup!$K$13,IF(P166&lt;=Lookup!$M$14,Lookup!$K$14,IF(P166&lt;=Lookup!$M$15,Lookup!$K$15,IF(P166&lt;=Lookup!$M$16,Lookup!$K$16,""))))),"")</f>
        <v/>
      </c>
      <c r="S166" s="40" t="str">
        <f>IF(P166&gt;Lookup!$M$16,IF(P166&lt;=Lookup!$M$17,Lookup!$K$17,IF(P166&lt;=Lookup!$M$18,Lookup!$K$18,IF(P166&lt;=Lookup!$M$19,Lookup!$K$19,IF(P166&lt;=Lookup!$M$20,Lookup!$K$20,IF(P166&lt;=Lookup!$M$21,Lookup!$K$21,""))))),"")</f>
        <v/>
      </c>
      <c r="T166" s="40" t="str">
        <f>IF(P166&gt;Lookup!$M$21,IF(P166&lt;=Lookup!$M$22,Lookup!$K$22,IF(P166&lt;=Lookup!$M$23,Lookup!$K$23,IF(P166&lt;=Lookup!$M$24,Lookup!$K$24,IF(P166&lt;=Lookup!$M$25,Lookup!$K$25,IF(P166&lt;=Lookup!$M$26,Lookup!$K$26,""))))),"")</f>
        <v/>
      </c>
      <c r="U166" s="40" t="str">
        <f>IF(P166&gt;Lookup!$M$26,IF(P166&lt;=Lookup!$M$27,Lookup!$K$27,IF(P166&lt;=Lookup!$M$28,Lookup!$K$28,IF(P166&lt;=Lookup!$M$29,Lookup!$K$29,IF(P166&lt;=Lookup!$M$30,Lookup!$K$30,IF(P166&lt;=Lookup!$M$31,Lookup!$K$31,""))))),"")</f>
        <v/>
      </c>
      <c r="V166" s="40" t="str">
        <f>IF(P166&gt;Lookup!$M$31,IF(P166&lt;=Lookup!$M$32,Lookup!$K$32,IF(P166&lt;=Lookup!$M$33,Lookup!$K$33,IF(P166&lt;=Lookup!$M$34,Lookup!$K$34,IF(P166&lt;=Lookup!$M$35,Lookup!$K$35,IF(P166&lt;=Lookup!$M$36,Lookup!$K$36,""))))),"")</f>
        <v/>
      </c>
      <c r="W166" s="43" t="str">
        <f>IF(P166&gt;Lookup!$M$36,IF(P166&lt;=Lookup!$M$37,Lookup!$K$37,IF(P166&lt;=Lookup!$M$38,Lookup!$K$38,IF(P166&lt;Lookup!$M$39,Lookup!$K$39,IF(P166&lt;Lookup!$M$40,Lookup!$K$40,IF(P166&lt;Lookup!$M$41,Lookup!$K$41,IF(P166&lt;Lookup!$M$42,Lookup!$K$42,IF(P166&lt;Lookup!$M$43,Lookup!$K$43,IF(P166&lt;Lookup!$M$44,Lookup!$K$34,IF(B166=0,"",B166))))))))),"")</f>
        <v/>
      </c>
      <c r="X166" s="42" t="str">
        <f t="shared" si="16"/>
        <v/>
      </c>
    </row>
    <row r="167" spans="1:24" ht="14">
      <c r="A167" s="37">
        <v>157</v>
      </c>
      <c r="B167" s="38">
        <f>'1768'!J167</f>
        <v>0</v>
      </c>
      <c r="C167" s="39">
        <v>999</v>
      </c>
      <c r="D167" s="41" t="str">
        <f>IF(B167=0,"",IF(B167=Lookup!$K$7,Lookup!$L$7,IF(B167=Lookup!$K$8,Lookup!$L$8,IF(B167=Lookup!$K$9,Lookup!$L$9,IF(B167=Lookup!$K$10,Lookup!$L$10,IF(B167=Lookup!$K$11,Lookup!$L$11,999))))))</f>
        <v/>
      </c>
      <c r="E167" s="41" t="str">
        <f>IF(D167=999,IF(B167=Lookup!$K$12,Lookup!$L$12,IF(B167=Lookup!$K$13,Lookup!$L$13,IF(B167=Lookup!$K$14,Lookup!$L$14,IF(B167=Lookup!$K$15,Lookup!$L$15,IF(B167=Lookup!$K$16,Lookup!$L$16,999))))),"")</f>
        <v/>
      </c>
      <c r="F167" s="41" t="str">
        <f>IF(E167=999,IF(B167=Lookup!$K$17,Lookup!$L$17,IF(B167=Lookup!$K$18,Lookup!$L$18,IF(B167=Lookup!$K$19,Lookup!$L$19,IF(B167=Lookup!$K$20,Lookup!$L$20,IF(B167=Lookup!$K$21,Lookup!$L$21,999))))),"")</f>
        <v/>
      </c>
      <c r="G167" s="41" t="str">
        <f>IF(F167=999,IF(B167=Lookup!$K$22,Lookup!$L$22,IF(B167=Lookup!$K$23,Lookup!$L$23,IF(B167=Lookup!$K$24,Lookup!$L$24,IF(B167=Lookup!$K$25,Lookup!$L$25,IF(B167=Lookup!$K$26,Lookup!$L$26,999))))),"")</f>
        <v/>
      </c>
      <c r="H167" s="41" t="str">
        <f>IF(G167=999,IF(B167=Lookup!$K$27,Lookup!$L$27,IF(B167=Lookup!$K$28,Lookup!$L$28,IF(B167=Lookup!$K$29,Lookup!$L$29,IF(B167=Lookup!$K$30,Lookup!$L$30,IF(B167=Lookup!$K$31,Lookup!$L$31,999))))),"")</f>
        <v/>
      </c>
      <c r="I167" s="41" t="str">
        <f>IF(H167=999,IF(B167=Lookup!$K$32,Lookup!$L$32,IF(B167=Lookup!$K$33,Lookup!$L$33,IF(B167=Lookup!$K$34,Lookup!$L$34,IF(B167=Lookup!$K$35,Lookup!$L$35,IF(B167=Lookup!$K$36,Lookup!$L$36,999))))),"")</f>
        <v/>
      </c>
      <c r="J167" s="41" t="str">
        <f>IF(I167=999,IF(B167=Lookup!$K$37,Lookup!$L$37,IF(B167=Lookup!$K$38,Lookup!$L$38,IF(B167=Lookup!$K$39,Lookup!$L$7,""))),"")</f>
        <v/>
      </c>
      <c r="K167" s="41">
        <f t="shared" si="14"/>
        <v>999</v>
      </c>
      <c r="L167" s="37" t="str">
        <f t="shared" si="17"/>
        <v/>
      </c>
      <c r="M167" s="38">
        <f>'1768'!Z167</f>
        <v>0</v>
      </c>
      <c r="N167" s="37">
        <f t="shared" si="12"/>
        <v>0</v>
      </c>
      <c r="O167" s="37">
        <f t="shared" si="13"/>
        <v>0</v>
      </c>
      <c r="P167" s="37">
        <f t="shared" si="15"/>
        <v>999</v>
      </c>
      <c r="Q167" s="40" t="str">
        <f>IF(P167&lt;=Lookup!$M$7,Lookup!$K$7,IF(P167&lt;=Lookup!$M$8,Lookup!$K$8,IF(P167&lt;=Lookup!$M$9,Lookup!$K$9,IF(P167&lt;=Lookup!$M$10,Lookup!$K$10,IF(P167&lt;=Lookup!$M$11,Lookup!$K$11,"")))))</f>
        <v/>
      </c>
      <c r="R167" s="40" t="str">
        <f>IF(P167&gt;Lookup!$M$11,IF(P167&lt;=Lookup!$M$12,Lookup!$K$12,IF(P167&lt;=Lookup!$M$13,Lookup!$K$13,IF(P167&lt;=Lookup!$M$14,Lookup!$K$14,IF(P167&lt;=Lookup!$M$15,Lookup!$K$15,IF(P167&lt;=Lookup!$M$16,Lookup!$K$16,""))))),"")</f>
        <v/>
      </c>
      <c r="S167" s="40" t="str">
        <f>IF(P167&gt;Lookup!$M$16,IF(P167&lt;=Lookup!$M$17,Lookup!$K$17,IF(P167&lt;=Lookup!$M$18,Lookup!$K$18,IF(P167&lt;=Lookup!$M$19,Lookup!$K$19,IF(P167&lt;=Lookup!$M$20,Lookup!$K$20,IF(P167&lt;=Lookup!$M$21,Lookup!$K$21,""))))),"")</f>
        <v/>
      </c>
      <c r="T167" s="40" t="str">
        <f>IF(P167&gt;Lookup!$M$21,IF(P167&lt;=Lookup!$M$22,Lookup!$K$22,IF(P167&lt;=Lookup!$M$23,Lookup!$K$23,IF(P167&lt;=Lookup!$M$24,Lookup!$K$24,IF(P167&lt;=Lookup!$M$25,Lookup!$K$25,IF(P167&lt;=Lookup!$M$26,Lookup!$K$26,""))))),"")</f>
        <v/>
      </c>
      <c r="U167" s="40" t="str">
        <f>IF(P167&gt;Lookup!$M$26,IF(P167&lt;=Lookup!$M$27,Lookup!$K$27,IF(P167&lt;=Lookup!$M$28,Lookup!$K$28,IF(P167&lt;=Lookup!$M$29,Lookup!$K$29,IF(P167&lt;=Lookup!$M$30,Lookup!$K$30,IF(P167&lt;=Lookup!$M$31,Lookup!$K$31,""))))),"")</f>
        <v/>
      </c>
      <c r="V167" s="40" t="str">
        <f>IF(P167&gt;Lookup!$M$31,IF(P167&lt;=Lookup!$M$32,Lookup!$K$32,IF(P167&lt;=Lookup!$M$33,Lookup!$K$33,IF(P167&lt;=Lookup!$M$34,Lookup!$K$34,IF(P167&lt;=Lookup!$M$35,Lookup!$K$35,IF(P167&lt;=Lookup!$M$36,Lookup!$K$36,""))))),"")</f>
        <v/>
      </c>
      <c r="W167" s="43" t="str">
        <f>IF(P167&gt;Lookup!$M$36,IF(P167&lt;=Lookup!$M$37,Lookup!$K$37,IF(P167&lt;=Lookup!$M$38,Lookup!$K$38,IF(P167&lt;Lookup!$M$39,Lookup!$K$39,IF(P167&lt;Lookup!$M$40,Lookup!$K$40,IF(P167&lt;Lookup!$M$41,Lookup!$K$41,IF(P167&lt;Lookup!$M$42,Lookup!$K$42,IF(P167&lt;Lookup!$M$43,Lookup!$K$43,IF(P167&lt;Lookup!$M$44,Lookup!$K$34,IF(B167=0,"",B167))))))))),"")</f>
        <v/>
      </c>
      <c r="X167" s="42" t="str">
        <f t="shared" si="16"/>
        <v/>
      </c>
    </row>
    <row r="168" spans="1:24" ht="14">
      <c r="A168" s="37">
        <v>158</v>
      </c>
      <c r="B168" s="38">
        <f>'1768'!J168</f>
        <v>0</v>
      </c>
      <c r="C168" s="39">
        <v>999</v>
      </c>
      <c r="D168" s="41" t="str">
        <f>IF(B168=0,"",IF(B168=Lookup!$K$7,Lookup!$L$7,IF(B168=Lookup!$K$8,Lookup!$L$8,IF(B168=Lookup!$K$9,Lookup!$L$9,IF(B168=Lookup!$K$10,Lookup!$L$10,IF(B168=Lookup!$K$11,Lookup!$L$11,999))))))</f>
        <v/>
      </c>
      <c r="E168" s="41" t="str">
        <f>IF(D168=999,IF(B168=Lookup!$K$12,Lookup!$L$12,IF(B168=Lookup!$K$13,Lookup!$L$13,IF(B168=Lookup!$K$14,Lookup!$L$14,IF(B168=Lookup!$K$15,Lookup!$L$15,IF(B168=Lookup!$K$16,Lookup!$L$16,999))))),"")</f>
        <v/>
      </c>
      <c r="F168" s="41" t="str">
        <f>IF(E168=999,IF(B168=Lookup!$K$17,Lookup!$L$17,IF(B168=Lookup!$K$18,Lookup!$L$18,IF(B168=Lookup!$K$19,Lookup!$L$19,IF(B168=Lookup!$K$20,Lookup!$L$20,IF(B168=Lookup!$K$21,Lookup!$L$21,999))))),"")</f>
        <v/>
      </c>
      <c r="G168" s="41" t="str">
        <f>IF(F168=999,IF(B168=Lookup!$K$22,Lookup!$L$22,IF(B168=Lookup!$K$23,Lookup!$L$23,IF(B168=Lookup!$K$24,Lookup!$L$24,IF(B168=Lookup!$K$25,Lookup!$L$25,IF(B168=Lookup!$K$26,Lookup!$L$26,999))))),"")</f>
        <v/>
      </c>
      <c r="H168" s="41" t="str">
        <f>IF(G168=999,IF(B168=Lookup!$K$27,Lookup!$L$27,IF(B168=Lookup!$K$28,Lookup!$L$28,IF(B168=Lookup!$K$29,Lookup!$L$29,IF(B168=Lookup!$K$30,Lookup!$L$30,IF(B168=Lookup!$K$31,Lookup!$L$31,999))))),"")</f>
        <v/>
      </c>
      <c r="I168" s="41" t="str">
        <f>IF(H168=999,IF(B168=Lookup!$K$32,Lookup!$L$32,IF(B168=Lookup!$K$33,Lookup!$L$33,IF(B168=Lookup!$K$34,Lookup!$L$34,IF(B168=Lookup!$K$35,Lookup!$L$35,IF(B168=Lookup!$K$36,Lookup!$L$36,999))))),"")</f>
        <v/>
      </c>
      <c r="J168" s="41" t="str">
        <f>IF(I168=999,IF(B168=Lookup!$K$37,Lookup!$L$37,IF(B168=Lookup!$K$38,Lookup!$L$38,IF(B168=Lookup!$K$39,Lookup!$L$7,""))),"")</f>
        <v/>
      </c>
      <c r="K168" s="41">
        <f t="shared" si="14"/>
        <v>999</v>
      </c>
      <c r="L168" s="37" t="str">
        <f t="shared" si="17"/>
        <v/>
      </c>
      <c r="M168" s="38">
        <f>'1768'!Z168</f>
        <v>0</v>
      </c>
      <c r="N168" s="37">
        <f t="shared" si="12"/>
        <v>0</v>
      </c>
      <c r="O168" s="37">
        <f t="shared" si="13"/>
        <v>0</v>
      </c>
      <c r="P168" s="37">
        <f t="shared" si="15"/>
        <v>999</v>
      </c>
      <c r="Q168" s="40" t="str">
        <f>IF(P168&lt;=Lookup!$M$7,Lookup!$K$7,IF(P168&lt;=Lookup!$M$8,Lookup!$K$8,IF(P168&lt;=Lookup!$M$9,Lookup!$K$9,IF(P168&lt;=Lookup!$M$10,Lookup!$K$10,IF(P168&lt;=Lookup!$M$11,Lookup!$K$11,"")))))</f>
        <v/>
      </c>
      <c r="R168" s="40" t="str">
        <f>IF(P168&gt;Lookup!$M$11,IF(P168&lt;=Lookup!$M$12,Lookup!$K$12,IF(P168&lt;=Lookup!$M$13,Lookup!$K$13,IF(P168&lt;=Lookup!$M$14,Lookup!$K$14,IF(P168&lt;=Lookup!$M$15,Lookup!$K$15,IF(P168&lt;=Lookup!$M$16,Lookup!$K$16,""))))),"")</f>
        <v/>
      </c>
      <c r="S168" s="40" t="str">
        <f>IF(P168&gt;Lookup!$M$16,IF(P168&lt;=Lookup!$M$17,Lookup!$K$17,IF(P168&lt;=Lookup!$M$18,Lookup!$K$18,IF(P168&lt;=Lookup!$M$19,Lookup!$K$19,IF(P168&lt;=Lookup!$M$20,Lookup!$K$20,IF(P168&lt;=Lookup!$M$21,Lookup!$K$21,""))))),"")</f>
        <v/>
      </c>
      <c r="T168" s="40" t="str">
        <f>IF(P168&gt;Lookup!$M$21,IF(P168&lt;=Lookup!$M$22,Lookup!$K$22,IF(P168&lt;=Lookup!$M$23,Lookup!$K$23,IF(P168&lt;=Lookup!$M$24,Lookup!$K$24,IF(P168&lt;=Lookup!$M$25,Lookup!$K$25,IF(P168&lt;=Lookup!$M$26,Lookup!$K$26,""))))),"")</f>
        <v/>
      </c>
      <c r="U168" s="40" t="str">
        <f>IF(P168&gt;Lookup!$M$26,IF(P168&lt;=Lookup!$M$27,Lookup!$K$27,IF(P168&lt;=Lookup!$M$28,Lookup!$K$28,IF(P168&lt;=Lookup!$M$29,Lookup!$K$29,IF(P168&lt;=Lookup!$M$30,Lookup!$K$30,IF(P168&lt;=Lookup!$M$31,Lookup!$K$31,""))))),"")</f>
        <v/>
      </c>
      <c r="V168" s="40" t="str">
        <f>IF(P168&gt;Lookup!$M$31,IF(P168&lt;=Lookup!$M$32,Lookup!$K$32,IF(P168&lt;=Lookup!$M$33,Lookup!$K$33,IF(P168&lt;=Lookup!$M$34,Lookup!$K$34,IF(P168&lt;=Lookup!$M$35,Lookup!$K$35,IF(P168&lt;=Lookup!$M$36,Lookup!$K$36,""))))),"")</f>
        <v/>
      </c>
      <c r="W168" s="43" t="str">
        <f>IF(P168&gt;Lookup!$M$36,IF(P168&lt;=Lookup!$M$37,Lookup!$K$37,IF(P168&lt;=Lookup!$M$38,Lookup!$K$38,IF(P168&lt;Lookup!$M$39,Lookup!$K$39,IF(P168&lt;Lookup!$M$40,Lookup!$K$40,IF(P168&lt;Lookup!$M$41,Lookup!$K$41,IF(P168&lt;Lookup!$M$42,Lookup!$K$42,IF(P168&lt;Lookup!$M$43,Lookup!$K$43,IF(P168&lt;Lookup!$M$44,Lookup!$K$34,IF(B168=0,"",B168))))))))),"")</f>
        <v/>
      </c>
      <c r="X168" s="42" t="str">
        <f t="shared" si="16"/>
        <v/>
      </c>
    </row>
    <row r="169" spans="1:24" ht="14">
      <c r="A169" s="37">
        <v>159</v>
      </c>
      <c r="B169" s="38">
        <f>'1768'!J169</f>
        <v>0</v>
      </c>
      <c r="C169" s="39">
        <v>999</v>
      </c>
      <c r="D169" s="41" t="str">
        <f>IF(B169=0,"",IF(B169=Lookup!$K$7,Lookup!$L$7,IF(B169=Lookup!$K$8,Lookup!$L$8,IF(B169=Lookup!$K$9,Lookup!$L$9,IF(B169=Lookup!$K$10,Lookup!$L$10,IF(B169=Lookup!$K$11,Lookup!$L$11,999))))))</f>
        <v/>
      </c>
      <c r="E169" s="41" t="str">
        <f>IF(D169=999,IF(B169=Lookup!$K$12,Lookup!$L$12,IF(B169=Lookup!$K$13,Lookup!$L$13,IF(B169=Lookup!$K$14,Lookup!$L$14,IF(B169=Lookup!$K$15,Lookup!$L$15,IF(B169=Lookup!$K$16,Lookup!$L$16,999))))),"")</f>
        <v/>
      </c>
      <c r="F169" s="41" t="str">
        <f>IF(E169=999,IF(B169=Lookup!$K$17,Lookup!$L$17,IF(B169=Lookup!$K$18,Lookup!$L$18,IF(B169=Lookup!$K$19,Lookup!$L$19,IF(B169=Lookup!$K$20,Lookup!$L$20,IF(B169=Lookup!$K$21,Lookup!$L$21,999))))),"")</f>
        <v/>
      </c>
      <c r="G169" s="41" t="str">
        <f>IF(F169=999,IF(B169=Lookup!$K$22,Lookup!$L$22,IF(B169=Lookup!$K$23,Lookup!$L$23,IF(B169=Lookup!$K$24,Lookup!$L$24,IF(B169=Lookup!$K$25,Lookup!$L$25,IF(B169=Lookup!$K$26,Lookup!$L$26,999))))),"")</f>
        <v/>
      </c>
      <c r="H169" s="41" t="str">
        <f>IF(G169=999,IF(B169=Lookup!$K$27,Lookup!$L$27,IF(B169=Lookup!$K$28,Lookup!$L$28,IF(B169=Lookup!$K$29,Lookup!$L$29,IF(B169=Lookup!$K$30,Lookup!$L$30,IF(B169=Lookup!$K$31,Lookup!$L$31,999))))),"")</f>
        <v/>
      </c>
      <c r="I169" s="41" t="str">
        <f>IF(H169=999,IF(B169=Lookup!$K$32,Lookup!$L$32,IF(B169=Lookup!$K$33,Lookup!$L$33,IF(B169=Lookup!$K$34,Lookup!$L$34,IF(B169=Lookup!$K$35,Lookup!$L$35,IF(B169=Lookup!$K$36,Lookup!$L$36,999))))),"")</f>
        <v/>
      </c>
      <c r="J169" s="41" t="str">
        <f>IF(I169=999,IF(B169=Lookup!$K$37,Lookup!$L$37,IF(B169=Lookup!$K$38,Lookup!$L$38,IF(B169=Lookup!$K$39,Lookup!$L$7,""))),"")</f>
        <v/>
      </c>
      <c r="K169" s="41">
        <f t="shared" si="14"/>
        <v>999</v>
      </c>
      <c r="L169" s="37" t="str">
        <f t="shared" si="17"/>
        <v/>
      </c>
      <c r="M169" s="38">
        <f>'1768'!Z169</f>
        <v>0</v>
      </c>
      <c r="N169" s="37">
        <f t="shared" si="12"/>
        <v>0</v>
      </c>
      <c r="O169" s="37">
        <f t="shared" si="13"/>
        <v>0</v>
      </c>
      <c r="P169" s="37">
        <f t="shared" si="15"/>
        <v>999</v>
      </c>
      <c r="Q169" s="40" t="str">
        <f>IF(P169&lt;=Lookup!$M$7,Lookup!$K$7,IF(P169&lt;=Lookup!$M$8,Lookup!$K$8,IF(P169&lt;=Lookup!$M$9,Lookup!$K$9,IF(P169&lt;=Lookup!$M$10,Lookup!$K$10,IF(P169&lt;=Lookup!$M$11,Lookup!$K$11,"")))))</f>
        <v/>
      </c>
      <c r="R169" s="40" t="str">
        <f>IF(P169&gt;Lookup!$M$11,IF(P169&lt;=Lookup!$M$12,Lookup!$K$12,IF(P169&lt;=Lookup!$M$13,Lookup!$K$13,IF(P169&lt;=Lookup!$M$14,Lookup!$K$14,IF(P169&lt;=Lookup!$M$15,Lookup!$K$15,IF(P169&lt;=Lookup!$M$16,Lookup!$K$16,""))))),"")</f>
        <v/>
      </c>
      <c r="S169" s="40" t="str">
        <f>IF(P169&gt;Lookup!$M$16,IF(P169&lt;=Lookup!$M$17,Lookup!$K$17,IF(P169&lt;=Lookup!$M$18,Lookup!$K$18,IF(P169&lt;=Lookup!$M$19,Lookup!$K$19,IF(P169&lt;=Lookup!$M$20,Lookup!$K$20,IF(P169&lt;=Lookup!$M$21,Lookup!$K$21,""))))),"")</f>
        <v/>
      </c>
      <c r="T169" s="40" t="str">
        <f>IF(P169&gt;Lookup!$M$21,IF(P169&lt;=Lookup!$M$22,Lookup!$K$22,IF(P169&lt;=Lookup!$M$23,Lookup!$K$23,IF(P169&lt;=Lookup!$M$24,Lookup!$K$24,IF(P169&lt;=Lookup!$M$25,Lookup!$K$25,IF(P169&lt;=Lookup!$M$26,Lookup!$K$26,""))))),"")</f>
        <v/>
      </c>
      <c r="U169" s="40" t="str">
        <f>IF(P169&gt;Lookup!$M$26,IF(P169&lt;=Lookup!$M$27,Lookup!$K$27,IF(P169&lt;=Lookup!$M$28,Lookup!$K$28,IF(P169&lt;=Lookup!$M$29,Lookup!$K$29,IF(P169&lt;=Lookup!$M$30,Lookup!$K$30,IF(P169&lt;=Lookup!$M$31,Lookup!$K$31,""))))),"")</f>
        <v/>
      </c>
      <c r="V169" s="40" t="str">
        <f>IF(P169&gt;Lookup!$M$31,IF(P169&lt;=Lookup!$M$32,Lookup!$K$32,IF(P169&lt;=Lookup!$M$33,Lookup!$K$33,IF(P169&lt;=Lookup!$M$34,Lookup!$K$34,IF(P169&lt;=Lookup!$M$35,Lookup!$K$35,IF(P169&lt;=Lookup!$M$36,Lookup!$K$36,""))))),"")</f>
        <v/>
      </c>
      <c r="W169" s="43" t="str">
        <f>IF(P169&gt;Lookup!$M$36,IF(P169&lt;=Lookup!$M$37,Lookup!$K$37,IF(P169&lt;=Lookup!$M$38,Lookup!$K$38,IF(P169&lt;Lookup!$M$39,Lookup!$K$39,IF(P169&lt;Lookup!$M$40,Lookup!$K$40,IF(P169&lt;Lookup!$M$41,Lookup!$K$41,IF(P169&lt;Lookup!$M$42,Lookup!$K$42,IF(P169&lt;Lookup!$M$43,Lookup!$K$43,IF(P169&lt;Lookup!$M$44,Lookup!$K$34,IF(B169=0,"",B169))))))))),"")</f>
        <v/>
      </c>
      <c r="X169" s="42" t="str">
        <f t="shared" si="16"/>
        <v/>
      </c>
    </row>
    <row r="170" spans="1:24" ht="14">
      <c r="A170" s="37">
        <v>160</v>
      </c>
      <c r="B170" s="38">
        <f>'1768'!J170</f>
        <v>0</v>
      </c>
      <c r="C170" s="39">
        <v>999</v>
      </c>
      <c r="D170" s="41" t="str">
        <f>IF(B170=0,"",IF(B170=Lookup!$K$7,Lookup!$L$7,IF(B170=Lookup!$K$8,Lookup!$L$8,IF(B170=Lookup!$K$9,Lookup!$L$9,IF(B170=Lookup!$K$10,Lookup!$L$10,IF(B170=Lookup!$K$11,Lookup!$L$11,999))))))</f>
        <v/>
      </c>
      <c r="E170" s="41" t="str">
        <f>IF(D170=999,IF(B170=Lookup!$K$12,Lookup!$L$12,IF(B170=Lookup!$K$13,Lookup!$L$13,IF(B170=Lookup!$K$14,Lookup!$L$14,IF(B170=Lookup!$K$15,Lookup!$L$15,IF(B170=Lookup!$K$16,Lookup!$L$16,999))))),"")</f>
        <v/>
      </c>
      <c r="F170" s="41" t="str">
        <f>IF(E170=999,IF(B170=Lookup!$K$17,Lookup!$L$17,IF(B170=Lookup!$K$18,Lookup!$L$18,IF(B170=Lookup!$K$19,Lookup!$L$19,IF(B170=Lookup!$K$20,Lookup!$L$20,IF(B170=Lookup!$K$21,Lookup!$L$21,999))))),"")</f>
        <v/>
      </c>
      <c r="G170" s="41" t="str">
        <f>IF(F170=999,IF(B170=Lookup!$K$22,Lookup!$L$22,IF(B170=Lookup!$K$23,Lookup!$L$23,IF(B170=Lookup!$K$24,Lookup!$L$24,IF(B170=Lookup!$K$25,Lookup!$L$25,IF(B170=Lookup!$K$26,Lookup!$L$26,999))))),"")</f>
        <v/>
      </c>
      <c r="H170" s="41" t="str">
        <f>IF(G170=999,IF(B170=Lookup!$K$27,Lookup!$L$27,IF(B170=Lookup!$K$28,Lookup!$L$28,IF(B170=Lookup!$K$29,Lookup!$L$29,IF(B170=Lookup!$K$30,Lookup!$L$30,IF(B170=Lookup!$K$31,Lookup!$L$31,999))))),"")</f>
        <v/>
      </c>
      <c r="I170" s="41" t="str">
        <f>IF(H170=999,IF(B170=Lookup!$K$32,Lookup!$L$32,IF(B170=Lookup!$K$33,Lookup!$L$33,IF(B170=Lookup!$K$34,Lookup!$L$34,IF(B170=Lookup!$K$35,Lookup!$L$35,IF(B170=Lookup!$K$36,Lookup!$L$36,999))))),"")</f>
        <v/>
      </c>
      <c r="J170" s="41" t="str">
        <f>IF(I170=999,IF(B170=Lookup!$K$37,Lookup!$L$37,IF(B170=Lookup!$K$38,Lookup!$L$38,IF(B170=Lookup!$K$39,Lookup!$L$7,""))),"")</f>
        <v/>
      </c>
      <c r="K170" s="41">
        <f t="shared" si="14"/>
        <v>999</v>
      </c>
      <c r="L170" s="37" t="str">
        <f t="shared" si="17"/>
        <v/>
      </c>
      <c r="M170" s="38">
        <f>'1768'!Z170</f>
        <v>0</v>
      </c>
      <c r="N170" s="37">
        <f t="shared" si="12"/>
        <v>0</v>
      </c>
      <c r="O170" s="37">
        <f t="shared" si="13"/>
        <v>0</v>
      </c>
      <c r="P170" s="37">
        <f t="shared" si="15"/>
        <v>999</v>
      </c>
      <c r="Q170" s="40" t="str">
        <f>IF(P170&lt;=Lookup!$M$7,Lookup!$K$7,IF(P170&lt;=Lookup!$M$8,Lookup!$K$8,IF(P170&lt;=Lookup!$M$9,Lookup!$K$9,IF(P170&lt;=Lookup!$M$10,Lookup!$K$10,IF(P170&lt;=Lookup!$M$11,Lookup!$K$11,"")))))</f>
        <v/>
      </c>
      <c r="R170" s="40" t="str">
        <f>IF(P170&gt;Lookup!$M$11,IF(P170&lt;=Lookup!$M$12,Lookup!$K$12,IF(P170&lt;=Lookup!$M$13,Lookup!$K$13,IF(P170&lt;=Lookup!$M$14,Lookup!$K$14,IF(P170&lt;=Lookup!$M$15,Lookup!$K$15,IF(P170&lt;=Lookup!$M$16,Lookup!$K$16,""))))),"")</f>
        <v/>
      </c>
      <c r="S170" s="40" t="str">
        <f>IF(P170&gt;Lookup!$M$16,IF(P170&lt;=Lookup!$M$17,Lookup!$K$17,IF(P170&lt;=Lookup!$M$18,Lookup!$K$18,IF(P170&lt;=Lookup!$M$19,Lookup!$K$19,IF(P170&lt;=Lookup!$M$20,Lookup!$K$20,IF(P170&lt;=Lookup!$M$21,Lookup!$K$21,""))))),"")</f>
        <v/>
      </c>
      <c r="T170" s="40" t="str">
        <f>IF(P170&gt;Lookup!$M$21,IF(P170&lt;=Lookup!$M$22,Lookup!$K$22,IF(P170&lt;=Lookup!$M$23,Lookup!$K$23,IF(P170&lt;=Lookup!$M$24,Lookup!$K$24,IF(P170&lt;=Lookup!$M$25,Lookup!$K$25,IF(P170&lt;=Lookup!$M$26,Lookup!$K$26,""))))),"")</f>
        <v/>
      </c>
      <c r="U170" s="40" t="str">
        <f>IF(P170&gt;Lookup!$M$26,IF(P170&lt;=Lookup!$M$27,Lookup!$K$27,IF(P170&lt;=Lookup!$M$28,Lookup!$K$28,IF(P170&lt;=Lookup!$M$29,Lookup!$K$29,IF(P170&lt;=Lookup!$M$30,Lookup!$K$30,IF(P170&lt;=Lookup!$M$31,Lookup!$K$31,""))))),"")</f>
        <v/>
      </c>
      <c r="V170" s="40" t="str">
        <f>IF(P170&gt;Lookup!$M$31,IF(P170&lt;=Lookup!$M$32,Lookup!$K$32,IF(P170&lt;=Lookup!$M$33,Lookup!$K$33,IF(P170&lt;=Lookup!$M$34,Lookup!$K$34,IF(P170&lt;=Lookup!$M$35,Lookup!$K$35,IF(P170&lt;=Lookup!$M$36,Lookup!$K$36,""))))),"")</f>
        <v/>
      </c>
      <c r="W170" s="43" t="str">
        <f>IF(P170&gt;Lookup!$M$36,IF(P170&lt;=Lookup!$M$37,Lookup!$K$37,IF(P170&lt;=Lookup!$M$38,Lookup!$K$38,IF(P170&lt;Lookup!$M$39,Lookup!$K$39,IF(P170&lt;Lookup!$M$40,Lookup!$K$40,IF(P170&lt;Lookup!$M$41,Lookup!$K$41,IF(P170&lt;Lookup!$M$42,Lookup!$K$42,IF(P170&lt;Lookup!$M$43,Lookup!$K$43,IF(P170&lt;Lookup!$M$44,Lookup!$K$34,IF(B170=0,"",B170))))))))),"")</f>
        <v/>
      </c>
      <c r="X170" s="42" t="str">
        <f t="shared" si="16"/>
        <v/>
      </c>
    </row>
    <row r="171" spans="1:24" ht="14">
      <c r="A171" s="37">
        <v>161</v>
      </c>
      <c r="B171" s="38">
        <f>'1768'!J171</f>
        <v>0</v>
      </c>
      <c r="C171" s="39">
        <v>999</v>
      </c>
      <c r="D171" s="41" t="str">
        <f>IF(B171=0,"",IF(B171=Lookup!$K$7,Lookup!$L$7,IF(B171=Lookup!$K$8,Lookup!$L$8,IF(B171=Lookup!$K$9,Lookup!$L$9,IF(B171=Lookup!$K$10,Lookup!$L$10,IF(B171=Lookup!$K$11,Lookup!$L$11,999))))))</f>
        <v/>
      </c>
      <c r="E171" s="41" t="str">
        <f>IF(D171=999,IF(B171=Lookup!$K$12,Lookup!$L$12,IF(B171=Lookup!$K$13,Lookup!$L$13,IF(B171=Lookup!$K$14,Lookup!$L$14,IF(B171=Lookup!$K$15,Lookup!$L$15,IF(B171=Lookup!$K$16,Lookup!$L$16,999))))),"")</f>
        <v/>
      </c>
      <c r="F171" s="41" t="str">
        <f>IF(E171=999,IF(B171=Lookup!$K$17,Lookup!$L$17,IF(B171=Lookup!$K$18,Lookup!$L$18,IF(B171=Lookup!$K$19,Lookup!$L$19,IF(B171=Lookup!$K$20,Lookup!$L$20,IF(B171=Lookup!$K$21,Lookup!$L$21,999))))),"")</f>
        <v/>
      </c>
      <c r="G171" s="41" t="str">
        <f>IF(F171=999,IF(B171=Lookup!$K$22,Lookup!$L$22,IF(B171=Lookup!$K$23,Lookup!$L$23,IF(B171=Lookup!$K$24,Lookup!$L$24,IF(B171=Lookup!$K$25,Lookup!$L$25,IF(B171=Lookup!$K$26,Lookup!$L$26,999))))),"")</f>
        <v/>
      </c>
      <c r="H171" s="41" t="str">
        <f>IF(G171=999,IF(B171=Lookup!$K$27,Lookup!$L$27,IF(B171=Lookup!$K$28,Lookup!$L$28,IF(B171=Lookup!$K$29,Lookup!$L$29,IF(B171=Lookup!$K$30,Lookup!$L$30,IF(B171=Lookup!$K$31,Lookup!$L$31,999))))),"")</f>
        <v/>
      </c>
      <c r="I171" s="41" t="str">
        <f>IF(H171=999,IF(B171=Lookup!$K$32,Lookup!$L$32,IF(B171=Lookup!$K$33,Lookup!$L$33,IF(B171=Lookup!$K$34,Lookup!$L$34,IF(B171=Lookup!$K$35,Lookup!$L$35,IF(B171=Lookup!$K$36,Lookup!$L$36,999))))),"")</f>
        <v/>
      </c>
      <c r="J171" s="41" t="str">
        <f>IF(I171=999,IF(B171=Lookup!$K$37,Lookup!$L$37,IF(B171=Lookup!$K$38,Lookup!$L$38,IF(B171=Lookup!$K$39,Lookup!$L$7,""))),"")</f>
        <v/>
      </c>
      <c r="K171" s="41">
        <f>MIN(C171:J171)</f>
        <v>999</v>
      </c>
      <c r="L171" s="37" t="str">
        <f t="shared" si="17"/>
        <v/>
      </c>
      <c r="M171" s="38">
        <f>'1768'!Z171</f>
        <v>0</v>
      </c>
      <c r="N171" s="37">
        <f t="shared" si="12"/>
        <v>0</v>
      </c>
      <c r="O171" s="37">
        <f t="shared" si="13"/>
        <v>0</v>
      </c>
      <c r="P171" s="37">
        <f t="shared" si="15"/>
        <v>999</v>
      </c>
      <c r="Q171" s="40" t="str">
        <f>IF(P171&lt;=Lookup!$M$7,Lookup!$K$7,IF(P171&lt;=Lookup!$M$8,Lookup!$K$8,IF(P171&lt;=Lookup!$M$9,Lookup!$K$9,IF(P171&lt;=Lookup!$M$10,Lookup!$K$10,IF(P171&lt;=Lookup!$M$11,Lookup!$K$11,"")))))</f>
        <v/>
      </c>
      <c r="R171" s="40" t="str">
        <f>IF(P171&gt;Lookup!$M$11,IF(P171&lt;=Lookup!$M$12,Lookup!$K$12,IF(P171&lt;=Lookup!$M$13,Lookup!$K$13,IF(P171&lt;=Lookup!$M$14,Lookup!$K$14,IF(P171&lt;=Lookup!$M$15,Lookup!$K$15,IF(P171&lt;=Lookup!$M$16,Lookup!$K$16,""))))),"")</f>
        <v/>
      </c>
      <c r="S171" s="40" t="str">
        <f>IF(P171&gt;Lookup!$M$16,IF(P171&lt;=Lookup!$M$17,Lookup!$K$17,IF(P171&lt;=Lookup!$M$18,Lookup!$K$18,IF(P171&lt;=Lookup!$M$19,Lookup!$K$19,IF(P171&lt;=Lookup!$M$20,Lookup!$K$20,IF(P171&lt;=Lookup!$M$21,Lookup!$K$21,""))))),"")</f>
        <v/>
      </c>
      <c r="T171" s="40" t="str">
        <f>IF(P171&gt;Lookup!$M$21,IF(P171&lt;=Lookup!$M$22,Lookup!$K$22,IF(P171&lt;=Lookup!$M$23,Lookup!$K$23,IF(P171&lt;=Lookup!$M$24,Lookup!$K$24,IF(P171&lt;=Lookup!$M$25,Lookup!$K$25,IF(P171&lt;=Lookup!$M$26,Lookup!$K$26,""))))),"")</f>
        <v/>
      </c>
      <c r="U171" s="40" t="str">
        <f>IF(P171&gt;Lookup!$M$26,IF(P171&lt;=Lookup!$M$27,Lookup!$K$27,IF(P171&lt;=Lookup!$M$28,Lookup!$K$28,IF(P171&lt;=Lookup!$M$29,Lookup!$K$29,IF(P171&lt;=Lookup!$M$30,Lookup!$K$30,IF(P171&lt;=Lookup!$M$31,Lookup!$K$31,""))))),"")</f>
        <v/>
      </c>
      <c r="V171" s="40" t="str">
        <f>IF(P171&gt;Lookup!$M$31,IF(P171&lt;=Lookup!$M$32,Lookup!$K$32,IF(P171&lt;=Lookup!$M$33,Lookup!$K$33,IF(P171&lt;=Lookup!$M$34,Lookup!$K$34,IF(P171&lt;=Lookup!$M$35,Lookup!$K$35,IF(P171&lt;=Lookup!$M$36,Lookup!$K$36,""))))),"")</f>
        <v/>
      </c>
      <c r="W171" s="43" t="str">
        <f>IF(P171&gt;Lookup!$M$36,IF(P171&lt;=Lookup!$M$37,Lookup!$K$37,IF(P171&lt;=Lookup!$M$38,Lookup!$K$38,IF(P171&lt;Lookup!$M$39,Lookup!$K$39,IF(P171&lt;Lookup!$M$40,Lookup!$K$40,IF(P171&lt;Lookup!$M$41,Lookup!$K$41,IF(P171&lt;Lookup!$M$42,Lookup!$K$42,IF(P171&lt;Lookup!$M$43,Lookup!$K$43,IF(P171&lt;Lookup!$M$44,Lookup!$K$34,IF(B171=0,"",B171))))))))),"")</f>
        <v/>
      </c>
      <c r="X171" s="42" t="str">
        <f t="shared" si="16"/>
        <v/>
      </c>
    </row>
    <row r="172" spans="1:24" ht="14">
      <c r="A172" s="37">
        <v>162</v>
      </c>
      <c r="B172" s="38">
        <f>'1768'!J172</f>
        <v>0</v>
      </c>
      <c r="C172" s="39">
        <v>999</v>
      </c>
      <c r="D172" s="41" t="str">
        <f>IF(B172=0,"",IF(B172=Lookup!$K$7,Lookup!$L$7,IF(B172=Lookup!$K$8,Lookup!$L$8,IF(B172=Lookup!$K$9,Lookup!$L$9,IF(B172=Lookup!$K$10,Lookup!$L$10,IF(B172=Lookup!$K$11,Lookup!$L$11,999))))))</f>
        <v/>
      </c>
      <c r="E172" s="41" t="str">
        <f>IF(D172=999,IF(B172=Lookup!$K$12,Lookup!$L$12,IF(B172=Lookup!$K$13,Lookup!$L$13,IF(B172=Lookup!$K$14,Lookup!$L$14,IF(B172=Lookup!$K$15,Lookup!$L$15,IF(B172=Lookup!$K$16,Lookup!$L$16,999))))),"")</f>
        <v/>
      </c>
      <c r="F172" s="41" t="str">
        <f>IF(E172=999,IF(B172=Lookup!$K$17,Lookup!$L$17,IF(B172=Lookup!$K$18,Lookup!$L$18,IF(B172=Lookup!$K$19,Lookup!$L$19,IF(B172=Lookup!$K$20,Lookup!$L$20,IF(B172=Lookup!$K$21,Lookup!$L$21,999))))),"")</f>
        <v/>
      </c>
      <c r="G172" s="41" t="str">
        <f>IF(F172=999,IF(B172=Lookup!$K$22,Lookup!$L$22,IF(B172=Lookup!$K$23,Lookup!$L$23,IF(B172=Lookup!$K$24,Lookup!$L$24,IF(B172=Lookup!$K$25,Lookup!$L$25,IF(B172=Lookup!$K$26,Lookup!$L$26,999))))),"")</f>
        <v/>
      </c>
      <c r="H172" s="41" t="str">
        <f>IF(G172=999,IF(B172=Lookup!$K$27,Lookup!$L$27,IF(B172=Lookup!$K$28,Lookup!$L$28,IF(B172=Lookup!$K$29,Lookup!$L$29,IF(B172=Lookup!$K$30,Lookup!$L$30,IF(B172=Lookup!$K$31,Lookup!$L$31,999))))),"")</f>
        <v/>
      </c>
      <c r="I172" s="41" t="str">
        <f>IF(H172=999,IF(B172=Lookup!$K$32,Lookup!$L$32,IF(B172=Lookup!$K$33,Lookup!$L$33,IF(B172=Lookup!$K$34,Lookup!$L$34,IF(B172=Lookup!$K$35,Lookup!$L$35,IF(B172=Lookup!$K$36,Lookup!$L$36,999))))),"")</f>
        <v/>
      </c>
      <c r="J172" s="41" t="str">
        <f>IF(I172=999,IF(B172=Lookup!$K$37,Lookup!$L$37,IF(B172=Lookup!$K$38,Lookup!$L$38,IF(B172=Lookup!$K$39,Lookup!$L$7,""))),"")</f>
        <v/>
      </c>
      <c r="K172" s="41">
        <f t="shared" ref="K172:K235" si="18">MIN(C172:J172)</f>
        <v>999</v>
      </c>
      <c r="L172" s="37" t="str">
        <f t="shared" si="17"/>
        <v/>
      </c>
      <c r="M172" s="38">
        <f>'1768'!Z172</f>
        <v>0</v>
      </c>
      <c r="N172" s="37">
        <f t="shared" si="12"/>
        <v>0</v>
      </c>
      <c r="O172" s="37">
        <f t="shared" si="13"/>
        <v>0</v>
      </c>
      <c r="P172" s="37">
        <f t="shared" si="15"/>
        <v>999</v>
      </c>
      <c r="Q172" s="40" t="str">
        <f>IF(P172&lt;=Lookup!$M$7,Lookup!$K$7,IF(P172&lt;=Lookup!$M$8,Lookup!$K$8,IF(P172&lt;=Lookup!$M$9,Lookup!$K$9,IF(P172&lt;=Lookup!$M$10,Lookup!$K$10,IF(P172&lt;=Lookup!$M$11,Lookup!$K$11,"")))))</f>
        <v/>
      </c>
      <c r="R172" s="40" t="str">
        <f>IF(P172&gt;Lookup!$M$11,IF(P172&lt;=Lookup!$M$12,Lookup!$K$12,IF(P172&lt;=Lookup!$M$13,Lookup!$K$13,IF(P172&lt;=Lookup!$M$14,Lookup!$K$14,IF(P172&lt;=Lookup!$M$15,Lookup!$K$15,IF(P172&lt;=Lookup!$M$16,Lookup!$K$16,""))))),"")</f>
        <v/>
      </c>
      <c r="S172" s="40" t="str">
        <f>IF(P172&gt;Lookup!$M$16,IF(P172&lt;=Lookup!$M$17,Lookup!$K$17,IF(P172&lt;=Lookup!$M$18,Lookup!$K$18,IF(P172&lt;=Lookup!$M$19,Lookup!$K$19,IF(P172&lt;=Lookup!$M$20,Lookup!$K$20,IF(P172&lt;=Lookup!$M$21,Lookup!$K$21,""))))),"")</f>
        <v/>
      </c>
      <c r="T172" s="40" t="str">
        <f>IF(P172&gt;Lookup!$M$21,IF(P172&lt;=Lookup!$M$22,Lookup!$K$22,IF(P172&lt;=Lookup!$M$23,Lookup!$K$23,IF(P172&lt;=Lookup!$M$24,Lookup!$K$24,IF(P172&lt;=Lookup!$M$25,Lookup!$K$25,IF(P172&lt;=Lookup!$M$26,Lookup!$K$26,""))))),"")</f>
        <v/>
      </c>
      <c r="U172" s="40" t="str">
        <f>IF(P172&gt;Lookup!$M$26,IF(P172&lt;=Lookup!$M$27,Lookup!$K$27,IF(P172&lt;=Lookup!$M$28,Lookup!$K$28,IF(P172&lt;=Lookup!$M$29,Lookup!$K$29,IF(P172&lt;=Lookup!$M$30,Lookup!$K$30,IF(P172&lt;=Lookup!$M$31,Lookup!$K$31,""))))),"")</f>
        <v/>
      </c>
      <c r="V172" s="40" t="str">
        <f>IF(P172&gt;Lookup!$M$31,IF(P172&lt;=Lookup!$M$32,Lookup!$K$32,IF(P172&lt;=Lookup!$M$33,Lookup!$K$33,IF(P172&lt;=Lookup!$M$34,Lookup!$K$34,IF(P172&lt;=Lookup!$M$35,Lookup!$K$35,IF(P172&lt;=Lookup!$M$36,Lookup!$K$36,""))))),"")</f>
        <v/>
      </c>
      <c r="W172" s="43" t="str">
        <f>IF(P172&gt;Lookup!$M$36,IF(P172&lt;=Lookup!$M$37,Lookup!$K$37,IF(P172&lt;=Lookup!$M$38,Lookup!$K$38,IF(P172&lt;Lookup!$M$39,Lookup!$K$39,IF(P172&lt;Lookup!$M$40,Lookup!$K$40,IF(P172&lt;Lookup!$M$41,Lookup!$K$41,IF(P172&lt;Lookup!$M$42,Lookup!$K$42,IF(P172&lt;Lookup!$M$43,Lookup!$K$43,IF(P172&lt;Lookup!$M$44,Lookup!$K$34,IF(B172=0,"",B172))))))))),"")</f>
        <v/>
      </c>
      <c r="X172" s="42" t="str">
        <f t="shared" si="16"/>
        <v/>
      </c>
    </row>
    <row r="173" spans="1:24" ht="14">
      <c r="A173" s="37">
        <v>163</v>
      </c>
      <c r="B173" s="38">
        <f>'1768'!J173</f>
        <v>0</v>
      </c>
      <c r="C173" s="39">
        <v>999</v>
      </c>
      <c r="D173" s="41" t="str">
        <f>IF(B173=0,"",IF(B173=Lookup!$K$7,Lookup!$L$7,IF(B173=Lookup!$K$8,Lookup!$L$8,IF(B173=Lookup!$K$9,Lookup!$L$9,IF(B173=Lookup!$K$10,Lookup!$L$10,IF(B173=Lookup!$K$11,Lookup!$L$11,999))))))</f>
        <v/>
      </c>
      <c r="E173" s="41" t="str">
        <f>IF(D173=999,IF(B173=Lookup!$K$12,Lookup!$L$12,IF(B173=Lookup!$K$13,Lookup!$L$13,IF(B173=Lookup!$K$14,Lookup!$L$14,IF(B173=Lookup!$K$15,Lookup!$L$15,IF(B173=Lookup!$K$16,Lookup!$L$16,999))))),"")</f>
        <v/>
      </c>
      <c r="F173" s="41" t="str">
        <f>IF(E173=999,IF(B173=Lookup!$K$17,Lookup!$L$17,IF(B173=Lookup!$K$18,Lookup!$L$18,IF(B173=Lookup!$K$19,Lookup!$L$19,IF(B173=Lookup!$K$20,Lookup!$L$20,IF(B173=Lookup!$K$21,Lookup!$L$21,999))))),"")</f>
        <v/>
      </c>
      <c r="G173" s="41" t="str">
        <f>IF(F173=999,IF(B173=Lookup!$K$22,Lookup!$L$22,IF(B173=Lookup!$K$23,Lookup!$L$23,IF(B173=Lookup!$K$24,Lookup!$L$24,IF(B173=Lookup!$K$25,Lookup!$L$25,IF(B173=Lookup!$K$26,Lookup!$L$26,999))))),"")</f>
        <v/>
      </c>
      <c r="H173" s="41" t="str">
        <f>IF(G173=999,IF(B173=Lookup!$K$27,Lookup!$L$27,IF(B173=Lookup!$K$28,Lookup!$L$28,IF(B173=Lookup!$K$29,Lookup!$L$29,IF(B173=Lookup!$K$30,Lookup!$L$30,IF(B173=Lookup!$K$31,Lookup!$L$31,999))))),"")</f>
        <v/>
      </c>
      <c r="I173" s="41" t="str">
        <f>IF(H173=999,IF(B173=Lookup!$K$32,Lookup!$L$32,IF(B173=Lookup!$K$33,Lookup!$L$33,IF(B173=Lookup!$K$34,Lookup!$L$34,IF(B173=Lookup!$K$35,Lookup!$L$35,IF(B173=Lookup!$K$36,Lookup!$L$36,999))))),"")</f>
        <v/>
      </c>
      <c r="J173" s="41" t="str">
        <f>IF(I173=999,IF(B173=Lookup!$K$37,Lookup!$L$37,IF(B173=Lookup!$K$38,Lookup!$L$38,IF(B173=Lookup!$K$39,Lookup!$L$7,""))),"")</f>
        <v/>
      </c>
      <c r="K173" s="41">
        <f t="shared" si="18"/>
        <v>999</v>
      </c>
      <c r="L173" s="37" t="str">
        <f t="shared" si="17"/>
        <v/>
      </c>
      <c r="M173" s="38">
        <f>'1768'!Z173</f>
        <v>0</v>
      </c>
      <c r="N173" s="37">
        <f t="shared" si="12"/>
        <v>0</v>
      </c>
      <c r="O173" s="37">
        <f t="shared" si="13"/>
        <v>0</v>
      </c>
      <c r="P173" s="37">
        <f t="shared" si="15"/>
        <v>999</v>
      </c>
      <c r="Q173" s="40" t="str">
        <f>IF(P173&lt;=Lookup!$M$7,Lookup!$K$7,IF(P173&lt;=Lookup!$M$8,Lookup!$K$8,IF(P173&lt;=Lookup!$M$9,Lookup!$K$9,IF(P173&lt;=Lookup!$M$10,Lookup!$K$10,IF(P173&lt;=Lookup!$M$11,Lookup!$K$11,"")))))</f>
        <v/>
      </c>
      <c r="R173" s="40" t="str">
        <f>IF(P173&gt;Lookup!$M$11,IF(P173&lt;=Lookup!$M$12,Lookup!$K$12,IF(P173&lt;=Lookup!$M$13,Lookup!$K$13,IF(P173&lt;=Lookup!$M$14,Lookup!$K$14,IF(P173&lt;=Lookup!$M$15,Lookup!$K$15,IF(P173&lt;=Lookup!$M$16,Lookup!$K$16,""))))),"")</f>
        <v/>
      </c>
      <c r="S173" s="40" t="str">
        <f>IF(P173&gt;Lookup!$M$16,IF(P173&lt;=Lookup!$M$17,Lookup!$K$17,IF(P173&lt;=Lookup!$M$18,Lookup!$K$18,IF(P173&lt;=Lookup!$M$19,Lookup!$K$19,IF(P173&lt;=Lookup!$M$20,Lookup!$K$20,IF(P173&lt;=Lookup!$M$21,Lookup!$K$21,""))))),"")</f>
        <v/>
      </c>
      <c r="T173" s="40" t="str">
        <f>IF(P173&gt;Lookup!$M$21,IF(P173&lt;=Lookup!$M$22,Lookup!$K$22,IF(P173&lt;=Lookup!$M$23,Lookup!$K$23,IF(P173&lt;=Lookup!$M$24,Lookup!$K$24,IF(P173&lt;=Lookup!$M$25,Lookup!$K$25,IF(P173&lt;=Lookup!$M$26,Lookup!$K$26,""))))),"")</f>
        <v/>
      </c>
      <c r="U173" s="40" t="str">
        <f>IF(P173&gt;Lookup!$M$26,IF(P173&lt;=Lookup!$M$27,Lookup!$K$27,IF(P173&lt;=Lookup!$M$28,Lookup!$K$28,IF(P173&lt;=Lookup!$M$29,Lookup!$K$29,IF(P173&lt;=Lookup!$M$30,Lookup!$K$30,IF(P173&lt;=Lookup!$M$31,Lookup!$K$31,""))))),"")</f>
        <v/>
      </c>
      <c r="V173" s="40" t="str">
        <f>IF(P173&gt;Lookup!$M$31,IF(P173&lt;=Lookup!$M$32,Lookup!$K$32,IF(P173&lt;=Lookup!$M$33,Lookup!$K$33,IF(P173&lt;=Lookup!$M$34,Lookup!$K$34,IF(P173&lt;=Lookup!$M$35,Lookup!$K$35,IF(P173&lt;=Lookup!$M$36,Lookup!$K$36,""))))),"")</f>
        <v/>
      </c>
      <c r="W173" s="43" t="str">
        <f>IF(P173&gt;Lookup!$M$36,IF(P173&lt;=Lookup!$M$37,Lookup!$K$37,IF(P173&lt;=Lookup!$M$38,Lookup!$K$38,IF(P173&lt;Lookup!$M$39,Lookup!$K$39,IF(P173&lt;Lookup!$M$40,Lookup!$K$40,IF(P173&lt;Lookup!$M$41,Lookup!$K$41,IF(P173&lt;Lookup!$M$42,Lookup!$K$42,IF(P173&lt;Lookup!$M$43,Lookup!$K$43,IF(P173&lt;Lookup!$M$44,Lookup!$K$34,IF(B173=0,"",B173))))))))),"")</f>
        <v/>
      </c>
      <c r="X173" s="42" t="str">
        <f t="shared" si="16"/>
        <v/>
      </c>
    </row>
    <row r="174" spans="1:24" ht="14">
      <c r="A174" s="37">
        <v>164</v>
      </c>
      <c r="B174" s="38">
        <f>'1768'!J174</f>
        <v>0</v>
      </c>
      <c r="C174" s="39">
        <v>999</v>
      </c>
      <c r="D174" s="41" t="str">
        <f>IF(B174=0,"",IF(B174=Lookup!$K$7,Lookup!$L$7,IF(B174=Lookup!$K$8,Lookup!$L$8,IF(B174=Lookup!$K$9,Lookup!$L$9,IF(B174=Lookup!$K$10,Lookup!$L$10,IF(B174=Lookup!$K$11,Lookup!$L$11,999))))))</f>
        <v/>
      </c>
      <c r="E174" s="41" t="str">
        <f>IF(D174=999,IF(B174=Lookup!$K$12,Lookup!$L$12,IF(B174=Lookup!$K$13,Lookup!$L$13,IF(B174=Lookup!$K$14,Lookup!$L$14,IF(B174=Lookup!$K$15,Lookup!$L$15,IF(B174=Lookup!$K$16,Lookup!$L$16,999))))),"")</f>
        <v/>
      </c>
      <c r="F174" s="41" t="str">
        <f>IF(E174=999,IF(B174=Lookup!$K$17,Lookup!$L$17,IF(B174=Lookup!$K$18,Lookup!$L$18,IF(B174=Lookup!$K$19,Lookup!$L$19,IF(B174=Lookup!$K$20,Lookup!$L$20,IF(B174=Lookup!$K$21,Lookup!$L$21,999))))),"")</f>
        <v/>
      </c>
      <c r="G174" s="41" t="str">
        <f>IF(F174=999,IF(B174=Lookup!$K$22,Lookup!$L$22,IF(B174=Lookup!$K$23,Lookup!$L$23,IF(B174=Lookup!$K$24,Lookup!$L$24,IF(B174=Lookup!$K$25,Lookup!$L$25,IF(B174=Lookup!$K$26,Lookup!$L$26,999))))),"")</f>
        <v/>
      </c>
      <c r="H174" s="41" t="str">
        <f>IF(G174=999,IF(B174=Lookup!$K$27,Lookup!$L$27,IF(B174=Lookup!$K$28,Lookup!$L$28,IF(B174=Lookup!$K$29,Lookup!$L$29,IF(B174=Lookup!$K$30,Lookup!$L$30,IF(B174=Lookup!$K$31,Lookup!$L$31,999))))),"")</f>
        <v/>
      </c>
      <c r="I174" s="41" t="str">
        <f>IF(H174=999,IF(B174=Lookup!$K$32,Lookup!$L$32,IF(B174=Lookup!$K$33,Lookup!$L$33,IF(B174=Lookup!$K$34,Lookup!$L$34,IF(B174=Lookup!$K$35,Lookup!$L$35,IF(B174=Lookup!$K$36,Lookup!$L$36,999))))),"")</f>
        <v/>
      </c>
      <c r="J174" s="41" t="str">
        <f>IF(I174=999,IF(B174=Lookup!$K$37,Lookup!$L$37,IF(B174=Lookup!$K$38,Lookup!$L$38,IF(B174=Lookup!$K$39,Lookup!$L$7,""))),"")</f>
        <v/>
      </c>
      <c r="K174" s="41">
        <f t="shared" si="18"/>
        <v>999</v>
      </c>
      <c r="L174" s="37" t="str">
        <f t="shared" si="17"/>
        <v/>
      </c>
      <c r="M174" s="38">
        <f>'1768'!Z174</f>
        <v>0</v>
      </c>
      <c r="N174" s="37">
        <f t="shared" si="12"/>
        <v>0</v>
      </c>
      <c r="O174" s="37">
        <f t="shared" si="13"/>
        <v>0</v>
      </c>
      <c r="P174" s="37">
        <f t="shared" si="15"/>
        <v>999</v>
      </c>
      <c r="Q174" s="40" t="str">
        <f>IF(P174&lt;=Lookup!$M$7,Lookup!$K$7,IF(P174&lt;=Lookup!$M$8,Lookup!$K$8,IF(P174&lt;=Lookup!$M$9,Lookup!$K$9,IF(P174&lt;=Lookup!$M$10,Lookup!$K$10,IF(P174&lt;=Lookup!$M$11,Lookup!$K$11,"")))))</f>
        <v/>
      </c>
      <c r="R174" s="40" t="str">
        <f>IF(P174&gt;Lookup!$M$11,IF(P174&lt;=Lookup!$M$12,Lookup!$K$12,IF(P174&lt;=Lookup!$M$13,Lookup!$K$13,IF(P174&lt;=Lookup!$M$14,Lookup!$K$14,IF(P174&lt;=Lookup!$M$15,Lookup!$K$15,IF(P174&lt;=Lookup!$M$16,Lookup!$K$16,""))))),"")</f>
        <v/>
      </c>
      <c r="S174" s="40" t="str">
        <f>IF(P174&gt;Lookup!$M$16,IF(P174&lt;=Lookup!$M$17,Lookup!$K$17,IF(P174&lt;=Lookup!$M$18,Lookup!$K$18,IF(P174&lt;=Lookup!$M$19,Lookup!$K$19,IF(P174&lt;=Lookup!$M$20,Lookup!$K$20,IF(P174&lt;=Lookup!$M$21,Lookup!$K$21,""))))),"")</f>
        <v/>
      </c>
      <c r="T174" s="40" t="str">
        <f>IF(P174&gt;Lookup!$M$21,IF(P174&lt;=Lookup!$M$22,Lookup!$K$22,IF(P174&lt;=Lookup!$M$23,Lookup!$K$23,IF(P174&lt;=Lookup!$M$24,Lookup!$K$24,IF(P174&lt;=Lookup!$M$25,Lookup!$K$25,IF(P174&lt;=Lookup!$M$26,Lookup!$K$26,""))))),"")</f>
        <v/>
      </c>
      <c r="U174" s="40" t="str">
        <f>IF(P174&gt;Lookup!$M$26,IF(P174&lt;=Lookup!$M$27,Lookup!$K$27,IF(P174&lt;=Lookup!$M$28,Lookup!$K$28,IF(P174&lt;=Lookup!$M$29,Lookup!$K$29,IF(P174&lt;=Lookup!$M$30,Lookup!$K$30,IF(P174&lt;=Lookup!$M$31,Lookup!$K$31,""))))),"")</f>
        <v/>
      </c>
      <c r="V174" s="40" t="str">
        <f>IF(P174&gt;Lookup!$M$31,IF(P174&lt;=Lookup!$M$32,Lookup!$K$32,IF(P174&lt;=Lookup!$M$33,Lookup!$K$33,IF(P174&lt;=Lookup!$M$34,Lookup!$K$34,IF(P174&lt;=Lookup!$M$35,Lookup!$K$35,IF(P174&lt;=Lookup!$M$36,Lookup!$K$36,""))))),"")</f>
        <v/>
      </c>
      <c r="W174" s="43" t="str">
        <f>IF(P174&gt;Lookup!$M$36,IF(P174&lt;=Lookup!$M$37,Lookup!$K$37,IF(P174&lt;=Lookup!$M$38,Lookup!$K$38,IF(P174&lt;Lookup!$M$39,Lookup!$K$39,IF(P174&lt;Lookup!$M$40,Lookup!$K$40,IF(P174&lt;Lookup!$M$41,Lookup!$K$41,IF(P174&lt;Lookup!$M$42,Lookup!$K$42,IF(P174&lt;Lookup!$M$43,Lookup!$K$43,IF(P174&lt;Lookup!$M$44,Lookup!$K$34,IF(B174=0,"",B174))))))))),"")</f>
        <v/>
      </c>
      <c r="X174" s="42" t="str">
        <f t="shared" si="16"/>
        <v/>
      </c>
    </row>
    <row r="175" spans="1:24" ht="14">
      <c r="A175" s="37">
        <v>165</v>
      </c>
      <c r="B175" s="38">
        <f>'1768'!J175</f>
        <v>0</v>
      </c>
      <c r="C175" s="39">
        <v>999</v>
      </c>
      <c r="D175" s="41" t="str">
        <f>IF(B175=0,"",IF(B175=Lookup!$K$7,Lookup!$L$7,IF(B175=Lookup!$K$8,Lookup!$L$8,IF(B175=Lookup!$K$9,Lookup!$L$9,IF(B175=Lookup!$K$10,Lookup!$L$10,IF(B175=Lookup!$K$11,Lookup!$L$11,999))))))</f>
        <v/>
      </c>
      <c r="E175" s="41" t="str">
        <f>IF(D175=999,IF(B175=Lookup!$K$12,Lookup!$L$12,IF(B175=Lookup!$K$13,Lookup!$L$13,IF(B175=Lookup!$K$14,Lookup!$L$14,IF(B175=Lookup!$K$15,Lookup!$L$15,IF(B175=Lookup!$K$16,Lookup!$L$16,999))))),"")</f>
        <v/>
      </c>
      <c r="F175" s="41" t="str">
        <f>IF(E175=999,IF(B175=Lookup!$K$17,Lookup!$L$17,IF(B175=Lookup!$K$18,Lookup!$L$18,IF(B175=Lookup!$K$19,Lookup!$L$19,IF(B175=Lookup!$K$20,Lookup!$L$20,IF(B175=Lookup!$K$21,Lookup!$L$21,999))))),"")</f>
        <v/>
      </c>
      <c r="G175" s="41" t="str">
        <f>IF(F175=999,IF(B175=Lookup!$K$22,Lookup!$L$22,IF(B175=Lookup!$K$23,Lookup!$L$23,IF(B175=Lookup!$K$24,Lookup!$L$24,IF(B175=Lookup!$K$25,Lookup!$L$25,IF(B175=Lookup!$K$26,Lookup!$L$26,999))))),"")</f>
        <v/>
      </c>
      <c r="H175" s="41" t="str">
        <f>IF(G175=999,IF(B175=Lookup!$K$27,Lookup!$L$27,IF(B175=Lookup!$K$28,Lookup!$L$28,IF(B175=Lookup!$K$29,Lookup!$L$29,IF(B175=Lookup!$K$30,Lookup!$L$30,IF(B175=Lookup!$K$31,Lookup!$L$31,999))))),"")</f>
        <v/>
      </c>
      <c r="I175" s="41" t="str">
        <f>IF(H175=999,IF(B175=Lookup!$K$32,Lookup!$L$32,IF(B175=Lookup!$K$33,Lookup!$L$33,IF(B175=Lookup!$K$34,Lookup!$L$34,IF(B175=Lookup!$K$35,Lookup!$L$35,IF(B175=Lookup!$K$36,Lookup!$L$36,999))))),"")</f>
        <v/>
      </c>
      <c r="J175" s="41" t="str">
        <f>IF(I175=999,IF(B175=Lookup!$K$37,Lookup!$L$37,IF(B175=Lookup!$K$38,Lookup!$L$38,IF(B175=Lookup!$K$39,Lookup!$L$7,""))),"")</f>
        <v/>
      </c>
      <c r="K175" s="41">
        <f t="shared" si="18"/>
        <v>999</v>
      </c>
      <c r="L175" s="37" t="str">
        <f t="shared" si="17"/>
        <v/>
      </c>
      <c r="M175" s="38">
        <f>'1768'!Z175</f>
        <v>0</v>
      </c>
      <c r="N175" s="37">
        <f t="shared" si="12"/>
        <v>0</v>
      </c>
      <c r="O175" s="37">
        <f t="shared" si="13"/>
        <v>0</v>
      </c>
      <c r="P175" s="37">
        <f t="shared" si="15"/>
        <v>999</v>
      </c>
      <c r="Q175" s="40" t="str">
        <f>IF(P175&lt;=Lookup!$M$7,Lookup!$K$7,IF(P175&lt;=Lookup!$M$8,Lookup!$K$8,IF(P175&lt;=Lookup!$M$9,Lookup!$K$9,IF(P175&lt;=Lookup!$M$10,Lookup!$K$10,IF(P175&lt;=Lookup!$M$11,Lookup!$K$11,"")))))</f>
        <v/>
      </c>
      <c r="R175" s="40" t="str">
        <f>IF(P175&gt;Lookup!$M$11,IF(P175&lt;=Lookup!$M$12,Lookup!$K$12,IF(P175&lt;=Lookup!$M$13,Lookup!$K$13,IF(P175&lt;=Lookup!$M$14,Lookup!$K$14,IF(P175&lt;=Lookup!$M$15,Lookup!$K$15,IF(P175&lt;=Lookup!$M$16,Lookup!$K$16,""))))),"")</f>
        <v/>
      </c>
      <c r="S175" s="40" t="str">
        <f>IF(P175&gt;Lookup!$M$16,IF(P175&lt;=Lookup!$M$17,Lookup!$K$17,IF(P175&lt;=Lookup!$M$18,Lookup!$K$18,IF(P175&lt;=Lookup!$M$19,Lookup!$K$19,IF(P175&lt;=Lookup!$M$20,Lookup!$K$20,IF(P175&lt;=Lookup!$M$21,Lookup!$K$21,""))))),"")</f>
        <v/>
      </c>
      <c r="T175" s="40" t="str">
        <f>IF(P175&gt;Lookup!$M$21,IF(P175&lt;=Lookup!$M$22,Lookup!$K$22,IF(P175&lt;=Lookup!$M$23,Lookup!$K$23,IF(P175&lt;=Lookup!$M$24,Lookup!$K$24,IF(P175&lt;=Lookup!$M$25,Lookup!$K$25,IF(P175&lt;=Lookup!$M$26,Lookup!$K$26,""))))),"")</f>
        <v/>
      </c>
      <c r="U175" s="40" t="str">
        <f>IF(P175&gt;Lookup!$M$26,IF(P175&lt;=Lookup!$M$27,Lookup!$K$27,IF(P175&lt;=Lookup!$M$28,Lookup!$K$28,IF(P175&lt;=Lookup!$M$29,Lookup!$K$29,IF(P175&lt;=Lookup!$M$30,Lookup!$K$30,IF(P175&lt;=Lookup!$M$31,Lookup!$K$31,""))))),"")</f>
        <v/>
      </c>
      <c r="V175" s="40" t="str">
        <f>IF(P175&gt;Lookup!$M$31,IF(P175&lt;=Lookup!$M$32,Lookup!$K$32,IF(P175&lt;=Lookup!$M$33,Lookup!$K$33,IF(P175&lt;=Lookup!$M$34,Lookup!$K$34,IF(P175&lt;=Lookup!$M$35,Lookup!$K$35,IF(P175&lt;=Lookup!$M$36,Lookup!$K$36,""))))),"")</f>
        <v/>
      </c>
      <c r="W175" s="43" t="str">
        <f>IF(P175&gt;Lookup!$M$36,IF(P175&lt;=Lookup!$M$37,Lookup!$K$37,IF(P175&lt;=Lookup!$M$38,Lookup!$K$38,IF(P175&lt;Lookup!$M$39,Lookup!$K$39,IF(P175&lt;Lookup!$M$40,Lookup!$K$40,IF(P175&lt;Lookup!$M$41,Lookup!$K$41,IF(P175&lt;Lookup!$M$42,Lookup!$K$42,IF(P175&lt;Lookup!$M$43,Lookup!$K$43,IF(P175&lt;Lookup!$M$44,Lookup!$K$34,IF(B175=0,"",B175))))))))),"")</f>
        <v/>
      </c>
      <c r="X175" s="42" t="str">
        <f t="shared" si="16"/>
        <v/>
      </c>
    </row>
    <row r="176" spans="1:24" ht="14">
      <c r="A176" s="37">
        <v>166</v>
      </c>
      <c r="B176" s="38">
        <f>'1768'!J176</f>
        <v>0</v>
      </c>
      <c r="C176" s="39">
        <v>999</v>
      </c>
      <c r="D176" s="41" t="str">
        <f>IF(B176=0,"",IF(B176=Lookup!$K$7,Lookup!$L$7,IF(B176=Lookup!$K$8,Lookup!$L$8,IF(B176=Lookup!$K$9,Lookup!$L$9,IF(B176=Lookup!$K$10,Lookup!$L$10,IF(B176=Lookup!$K$11,Lookup!$L$11,999))))))</f>
        <v/>
      </c>
      <c r="E176" s="41" t="str">
        <f>IF(D176=999,IF(B176=Lookup!$K$12,Lookup!$L$12,IF(B176=Lookup!$K$13,Lookup!$L$13,IF(B176=Lookup!$K$14,Lookup!$L$14,IF(B176=Lookup!$K$15,Lookup!$L$15,IF(B176=Lookup!$K$16,Lookup!$L$16,999))))),"")</f>
        <v/>
      </c>
      <c r="F176" s="41" t="str">
        <f>IF(E176=999,IF(B176=Lookup!$K$17,Lookup!$L$17,IF(B176=Lookup!$K$18,Lookup!$L$18,IF(B176=Lookup!$K$19,Lookup!$L$19,IF(B176=Lookup!$K$20,Lookup!$L$20,IF(B176=Lookup!$K$21,Lookup!$L$21,999))))),"")</f>
        <v/>
      </c>
      <c r="G176" s="41" t="str">
        <f>IF(F176=999,IF(B176=Lookup!$K$22,Lookup!$L$22,IF(B176=Lookup!$K$23,Lookup!$L$23,IF(B176=Lookup!$K$24,Lookup!$L$24,IF(B176=Lookup!$K$25,Lookup!$L$25,IF(B176=Lookup!$K$26,Lookup!$L$26,999))))),"")</f>
        <v/>
      </c>
      <c r="H176" s="41" t="str">
        <f>IF(G176=999,IF(B176=Lookup!$K$27,Lookup!$L$27,IF(B176=Lookup!$K$28,Lookup!$L$28,IF(B176=Lookup!$K$29,Lookup!$L$29,IF(B176=Lookup!$K$30,Lookup!$L$30,IF(B176=Lookup!$K$31,Lookup!$L$31,999))))),"")</f>
        <v/>
      </c>
      <c r="I176" s="41" t="str">
        <f>IF(H176=999,IF(B176=Lookup!$K$32,Lookup!$L$32,IF(B176=Lookup!$K$33,Lookup!$L$33,IF(B176=Lookup!$K$34,Lookup!$L$34,IF(B176=Lookup!$K$35,Lookup!$L$35,IF(B176=Lookup!$K$36,Lookup!$L$36,999))))),"")</f>
        <v/>
      </c>
      <c r="J176" s="41" t="str">
        <f>IF(I176=999,IF(B176=Lookup!$K$37,Lookup!$L$37,IF(B176=Lookup!$K$38,Lookup!$L$38,IF(B176=Lookup!$K$39,Lookup!$L$7,""))),"")</f>
        <v/>
      </c>
      <c r="K176" s="41">
        <f t="shared" si="18"/>
        <v>999</v>
      </c>
      <c r="L176" s="37" t="str">
        <f t="shared" si="17"/>
        <v/>
      </c>
      <c r="M176" s="38">
        <f>'1768'!Z176</f>
        <v>0</v>
      </c>
      <c r="N176" s="37">
        <f t="shared" si="12"/>
        <v>0</v>
      </c>
      <c r="O176" s="37">
        <f t="shared" si="13"/>
        <v>0</v>
      </c>
      <c r="P176" s="37">
        <f t="shared" si="15"/>
        <v>999</v>
      </c>
      <c r="Q176" s="40" t="str">
        <f>IF(P176&lt;=Lookup!$M$7,Lookup!$K$7,IF(P176&lt;=Lookup!$M$8,Lookup!$K$8,IF(P176&lt;=Lookup!$M$9,Lookup!$K$9,IF(P176&lt;=Lookup!$M$10,Lookup!$K$10,IF(P176&lt;=Lookup!$M$11,Lookup!$K$11,"")))))</f>
        <v/>
      </c>
      <c r="R176" s="40" t="str">
        <f>IF(P176&gt;Lookup!$M$11,IF(P176&lt;=Lookup!$M$12,Lookup!$K$12,IF(P176&lt;=Lookup!$M$13,Lookup!$K$13,IF(P176&lt;=Lookup!$M$14,Lookup!$K$14,IF(P176&lt;=Lookup!$M$15,Lookup!$K$15,IF(P176&lt;=Lookup!$M$16,Lookup!$K$16,""))))),"")</f>
        <v/>
      </c>
      <c r="S176" s="40" t="str">
        <f>IF(P176&gt;Lookup!$M$16,IF(P176&lt;=Lookup!$M$17,Lookup!$K$17,IF(P176&lt;=Lookup!$M$18,Lookup!$K$18,IF(P176&lt;=Lookup!$M$19,Lookup!$K$19,IF(P176&lt;=Lookup!$M$20,Lookup!$K$20,IF(P176&lt;=Lookup!$M$21,Lookup!$K$21,""))))),"")</f>
        <v/>
      </c>
      <c r="T176" s="40" t="str">
        <f>IF(P176&gt;Lookup!$M$21,IF(P176&lt;=Lookup!$M$22,Lookup!$K$22,IF(P176&lt;=Lookup!$M$23,Lookup!$K$23,IF(P176&lt;=Lookup!$M$24,Lookup!$K$24,IF(P176&lt;=Lookup!$M$25,Lookup!$K$25,IF(P176&lt;=Lookup!$M$26,Lookup!$K$26,""))))),"")</f>
        <v/>
      </c>
      <c r="U176" s="40" t="str">
        <f>IF(P176&gt;Lookup!$M$26,IF(P176&lt;=Lookup!$M$27,Lookup!$K$27,IF(P176&lt;=Lookup!$M$28,Lookup!$K$28,IF(P176&lt;=Lookup!$M$29,Lookup!$K$29,IF(P176&lt;=Lookup!$M$30,Lookup!$K$30,IF(P176&lt;=Lookup!$M$31,Lookup!$K$31,""))))),"")</f>
        <v/>
      </c>
      <c r="V176" s="40" t="str">
        <f>IF(P176&gt;Lookup!$M$31,IF(P176&lt;=Lookup!$M$32,Lookup!$K$32,IF(P176&lt;=Lookup!$M$33,Lookup!$K$33,IF(P176&lt;=Lookup!$M$34,Lookup!$K$34,IF(P176&lt;=Lookup!$M$35,Lookup!$K$35,IF(P176&lt;=Lookup!$M$36,Lookup!$K$36,""))))),"")</f>
        <v/>
      </c>
      <c r="W176" s="43" t="str">
        <f>IF(P176&gt;Lookup!$M$36,IF(P176&lt;=Lookup!$M$37,Lookup!$K$37,IF(P176&lt;=Lookup!$M$38,Lookup!$K$38,IF(P176&lt;Lookup!$M$39,Lookup!$K$39,IF(P176&lt;Lookup!$M$40,Lookup!$K$40,IF(P176&lt;Lookup!$M$41,Lookup!$K$41,IF(P176&lt;Lookup!$M$42,Lookup!$K$42,IF(P176&lt;Lookup!$M$43,Lookup!$K$43,IF(P176&lt;Lookup!$M$44,Lookup!$K$34,IF(B176=0,"",B176))))))))),"")</f>
        <v/>
      </c>
      <c r="X176" s="42" t="str">
        <f t="shared" si="16"/>
        <v/>
      </c>
    </row>
    <row r="177" spans="1:24" ht="14">
      <c r="A177" s="37">
        <v>167</v>
      </c>
      <c r="B177" s="38">
        <f>'1768'!J177</f>
        <v>0</v>
      </c>
      <c r="C177" s="39">
        <v>999</v>
      </c>
      <c r="D177" s="41" t="str">
        <f>IF(B177=0,"",IF(B177=Lookup!$K$7,Lookup!$L$7,IF(B177=Lookup!$K$8,Lookup!$L$8,IF(B177=Lookup!$K$9,Lookup!$L$9,IF(B177=Lookup!$K$10,Lookup!$L$10,IF(B177=Lookup!$K$11,Lookup!$L$11,999))))))</f>
        <v/>
      </c>
      <c r="E177" s="41" t="str">
        <f>IF(D177=999,IF(B177=Lookup!$K$12,Lookup!$L$12,IF(B177=Lookup!$K$13,Lookup!$L$13,IF(B177=Lookup!$K$14,Lookup!$L$14,IF(B177=Lookup!$K$15,Lookup!$L$15,IF(B177=Lookup!$K$16,Lookup!$L$16,999))))),"")</f>
        <v/>
      </c>
      <c r="F177" s="41" t="str">
        <f>IF(E177=999,IF(B177=Lookup!$K$17,Lookup!$L$17,IF(B177=Lookup!$K$18,Lookup!$L$18,IF(B177=Lookup!$K$19,Lookup!$L$19,IF(B177=Lookup!$K$20,Lookup!$L$20,IF(B177=Lookup!$K$21,Lookup!$L$21,999))))),"")</f>
        <v/>
      </c>
      <c r="G177" s="41" t="str">
        <f>IF(F177=999,IF(B177=Lookup!$K$22,Lookup!$L$22,IF(B177=Lookup!$K$23,Lookup!$L$23,IF(B177=Lookup!$K$24,Lookup!$L$24,IF(B177=Lookup!$K$25,Lookup!$L$25,IF(B177=Lookup!$K$26,Lookup!$L$26,999))))),"")</f>
        <v/>
      </c>
      <c r="H177" s="41" t="str">
        <f>IF(G177=999,IF(B177=Lookup!$K$27,Lookup!$L$27,IF(B177=Lookup!$K$28,Lookup!$L$28,IF(B177=Lookup!$K$29,Lookup!$L$29,IF(B177=Lookup!$K$30,Lookup!$L$30,IF(B177=Lookup!$K$31,Lookup!$L$31,999))))),"")</f>
        <v/>
      </c>
      <c r="I177" s="41" t="str">
        <f>IF(H177=999,IF(B177=Lookup!$K$32,Lookup!$L$32,IF(B177=Lookup!$K$33,Lookup!$L$33,IF(B177=Lookup!$K$34,Lookup!$L$34,IF(B177=Lookup!$K$35,Lookup!$L$35,IF(B177=Lookup!$K$36,Lookup!$L$36,999))))),"")</f>
        <v/>
      </c>
      <c r="J177" s="41" t="str">
        <f>IF(I177=999,IF(B177=Lookup!$K$37,Lookup!$L$37,IF(B177=Lookup!$K$38,Lookup!$L$38,IF(B177=Lookup!$K$39,Lookup!$L$7,""))),"")</f>
        <v/>
      </c>
      <c r="K177" s="41">
        <f t="shared" si="18"/>
        <v>999</v>
      </c>
      <c r="L177" s="37" t="str">
        <f t="shared" si="17"/>
        <v/>
      </c>
      <c r="M177" s="38">
        <f>'1768'!Z177</f>
        <v>0</v>
      </c>
      <c r="N177" s="37">
        <f t="shared" si="12"/>
        <v>0</v>
      </c>
      <c r="O177" s="37">
        <f t="shared" si="13"/>
        <v>0</v>
      </c>
      <c r="P177" s="37">
        <f t="shared" si="15"/>
        <v>999</v>
      </c>
      <c r="Q177" s="40" t="str">
        <f>IF(P177&lt;=Lookup!$M$7,Lookup!$K$7,IF(P177&lt;=Lookup!$M$8,Lookup!$K$8,IF(P177&lt;=Lookup!$M$9,Lookup!$K$9,IF(P177&lt;=Lookup!$M$10,Lookup!$K$10,IF(P177&lt;=Lookup!$M$11,Lookup!$K$11,"")))))</f>
        <v/>
      </c>
      <c r="R177" s="40" t="str">
        <f>IF(P177&gt;Lookup!$M$11,IF(P177&lt;=Lookup!$M$12,Lookup!$K$12,IF(P177&lt;=Lookup!$M$13,Lookup!$K$13,IF(P177&lt;=Lookup!$M$14,Lookup!$K$14,IF(P177&lt;=Lookup!$M$15,Lookup!$K$15,IF(P177&lt;=Lookup!$M$16,Lookup!$K$16,""))))),"")</f>
        <v/>
      </c>
      <c r="S177" s="40" t="str">
        <f>IF(P177&gt;Lookup!$M$16,IF(P177&lt;=Lookup!$M$17,Lookup!$K$17,IF(P177&lt;=Lookup!$M$18,Lookup!$K$18,IF(P177&lt;=Lookup!$M$19,Lookup!$K$19,IF(P177&lt;=Lookup!$M$20,Lookup!$K$20,IF(P177&lt;=Lookup!$M$21,Lookup!$K$21,""))))),"")</f>
        <v/>
      </c>
      <c r="T177" s="40" t="str">
        <f>IF(P177&gt;Lookup!$M$21,IF(P177&lt;=Lookup!$M$22,Lookup!$K$22,IF(P177&lt;=Lookup!$M$23,Lookup!$K$23,IF(P177&lt;=Lookup!$M$24,Lookup!$K$24,IF(P177&lt;=Lookup!$M$25,Lookup!$K$25,IF(P177&lt;=Lookup!$M$26,Lookup!$K$26,""))))),"")</f>
        <v/>
      </c>
      <c r="U177" s="40" t="str">
        <f>IF(P177&gt;Lookup!$M$26,IF(P177&lt;=Lookup!$M$27,Lookup!$K$27,IF(P177&lt;=Lookup!$M$28,Lookup!$K$28,IF(P177&lt;=Lookup!$M$29,Lookup!$K$29,IF(P177&lt;=Lookup!$M$30,Lookup!$K$30,IF(P177&lt;=Lookup!$M$31,Lookup!$K$31,""))))),"")</f>
        <v/>
      </c>
      <c r="V177" s="40" t="str">
        <f>IF(P177&gt;Lookup!$M$31,IF(P177&lt;=Lookup!$M$32,Lookup!$K$32,IF(P177&lt;=Lookup!$M$33,Lookup!$K$33,IF(P177&lt;=Lookup!$M$34,Lookup!$K$34,IF(P177&lt;=Lookup!$M$35,Lookup!$K$35,IF(P177&lt;=Lookup!$M$36,Lookup!$K$36,""))))),"")</f>
        <v/>
      </c>
      <c r="W177" s="43" t="str">
        <f>IF(P177&gt;Lookup!$M$36,IF(P177&lt;=Lookup!$M$37,Lookup!$K$37,IF(P177&lt;=Lookup!$M$38,Lookup!$K$38,IF(P177&lt;Lookup!$M$39,Lookup!$K$39,IF(P177&lt;Lookup!$M$40,Lookup!$K$40,IF(P177&lt;Lookup!$M$41,Lookup!$K$41,IF(P177&lt;Lookup!$M$42,Lookup!$K$42,IF(P177&lt;Lookup!$M$43,Lookup!$K$43,IF(P177&lt;Lookup!$M$44,Lookup!$K$34,IF(B177=0,"",B177))))))))),"")</f>
        <v/>
      </c>
      <c r="X177" s="42" t="str">
        <f t="shared" si="16"/>
        <v/>
      </c>
    </row>
    <row r="178" spans="1:24" ht="14">
      <c r="A178" s="37">
        <v>168</v>
      </c>
      <c r="B178" s="38">
        <f>'1768'!J178</f>
        <v>0</v>
      </c>
      <c r="C178" s="39">
        <v>999</v>
      </c>
      <c r="D178" s="41" t="str">
        <f>IF(B178=0,"",IF(B178=Lookup!$K$7,Lookup!$L$7,IF(B178=Lookup!$K$8,Lookup!$L$8,IF(B178=Lookup!$K$9,Lookup!$L$9,IF(B178=Lookup!$K$10,Lookup!$L$10,IF(B178=Lookup!$K$11,Lookup!$L$11,999))))))</f>
        <v/>
      </c>
      <c r="E178" s="41" t="str">
        <f>IF(D178=999,IF(B178=Lookup!$K$12,Lookup!$L$12,IF(B178=Lookup!$K$13,Lookup!$L$13,IF(B178=Lookup!$K$14,Lookup!$L$14,IF(B178=Lookup!$K$15,Lookup!$L$15,IF(B178=Lookup!$K$16,Lookup!$L$16,999))))),"")</f>
        <v/>
      </c>
      <c r="F178" s="41" t="str">
        <f>IF(E178=999,IF(B178=Lookup!$K$17,Lookup!$L$17,IF(B178=Lookup!$K$18,Lookup!$L$18,IF(B178=Lookup!$K$19,Lookup!$L$19,IF(B178=Lookup!$K$20,Lookup!$L$20,IF(B178=Lookup!$K$21,Lookup!$L$21,999))))),"")</f>
        <v/>
      </c>
      <c r="G178" s="41" t="str">
        <f>IF(F178=999,IF(B178=Lookup!$K$22,Lookup!$L$22,IF(B178=Lookup!$K$23,Lookup!$L$23,IF(B178=Lookup!$K$24,Lookup!$L$24,IF(B178=Lookup!$K$25,Lookup!$L$25,IF(B178=Lookup!$K$26,Lookup!$L$26,999))))),"")</f>
        <v/>
      </c>
      <c r="H178" s="41" t="str">
        <f>IF(G178=999,IF(B178=Lookup!$K$27,Lookup!$L$27,IF(B178=Lookup!$K$28,Lookup!$L$28,IF(B178=Lookup!$K$29,Lookup!$L$29,IF(B178=Lookup!$K$30,Lookup!$L$30,IF(B178=Lookup!$K$31,Lookup!$L$31,999))))),"")</f>
        <v/>
      </c>
      <c r="I178" s="41" t="str">
        <f>IF(H178=999,IF(B178=Lookup!$K$32,Lookup!$L$32,IF(B178=Lookup!$K$33,Lookup!$L$33,IF(B178=Lookup!$K$34,Lookup!$L$34,IF(B178=Lookup!$K$35,Lookup!$L$35,IF(B178=Lookup!$K$36,Lookup!$L$36,999))))),"")</f>
        <v/>
      </c>
      <c r="J178" s="41" t="str">
        <f>IF(I178=999,IF(B178=Lookup!$K$37,Lookup!$L$37,IF(B178=Lookup!$K$38,Lookup!$L$38,IF(B178=Lookup!$K$39,Lookup!$L$7,""))),"")</f>
        <v/>
      </c>
      <c r="K178" s="41">
        <f t="shared" si="18"/>
        <v>999</v>
      </c>
      <c r="L178" s="37" t="str">
        <f t="shared" si="17"/>
        <v/>
      </c>
      <c r="M178" s="38">
        <f>'1768'!Z178</f>
        <v>0</v>
      </c>
      <c r="N178" s="37">
        <f t="shared" si="12"/>
        <v>0</v>
      </c>
      <c r="O178" s="37">
        <f t="shared" si="13"/>
        <v>0</v>
      </c>
      <c r="P178" s="37">
        <f t="shared" si="15"/>
        <v>999</v>
      </c>
      <c r="Q178" s="40" t="str">
        <f>IF(P178&lt;=Lookup!$M$7,Lookup!$K$7,IF(P178&lt;=Lookup!$M$8,Lookup!$K$8,IF(P178&lt;=Lookup!$M$9,Lookup!$K$9,IF(P178&lt;=Lookup!$M$10,Lookup!$K$10,IF(P178&lt;=Lookup!$M$11,Lookup!$K$11,"")))))</f>
        <v/>
      </c>
      <c r="R178" s="40" t="str">
        <f>IF(P178&gt;Lookup!$M$11,IF(P178&lt;=Lookup!$M$12,Lookup!$K$12,IF(P178&lt;=Lookup!$M$13,Lookup!$K$13,IF(P178&lt;=Lookup!$M$14,Lookup!$K$14,IF(P178&lt;=Lookup!$M$15,Lookup!$K$15,IF(P178&lt;=Lookup!$M$16,Lookup!$K$16,""))))),"")</f>
        <v/>
      </c>
      <c r="S178" s="40" t="str">
        <f>IF(P178&gt;Lookup!$M$16,IF(P178&lt;=Lookup!$M$17,Lookup!$K$17,IF(P178&lt;=Lookup!$M$18,Lookup!$K$18,IF(P178&lt;=Lookup!$M$19,Lookup!$K$19,IF(P178&lt;=Lookup!$M$20,Lookup!$K$20,IF(P178&lt;=Lookup!$M$21,Lookup!$K$21,""))))),"")</f>
        <v/>
      </c>
      <c r="T178" s="40" t="str">
        <f>IF(P178&gt;Lookup!$M$21,IF(P178&lt;=Lookup!$M$22,Lookup!$K$22,IF(P178&lt;=Lookup!$M$23,Lookup!$K$23,IF(P178&lt;=Lookup!$M$24,Lookup!$K$24,IF(P178&lt;=Lookup!$M$25,Lookup!$K$25,IF(P178&lt;=Lookup!$M$26,Lookup!$K$26,""))))),"")</f>
        <v/>
      </c>
      <c r="U178" s="40" t="str">
        <f>IF(P178&gt;Lookup!$M$26,IF(P178&lt;=Lookup!$M$27,Lookup!$K$27,IF(P178&lt;=Lookup!$M$28,Lookup!$K$28,IF(P178&lt;=Lookup!$M$29,Lookup!$K$29,IF(P178&lt;=Lookup!$M$30,Lookup!$K$30,IF(P178&lt;=Lookup!$M$31,Lookup!$K$31,""))))),"")</f>
        <v/>
      </c>
      <c r="V178" s="40" t="str">
        <f>IF(P178&gt;Lookup!$M$31,IF(P178&lt;=Lookup!$M$32,Lookup!$K$32,IF(P178&lt;=Lookup!$M$33,Lookup!$K$33,IF(P178&lt;=Lookup!$M$34,Lookup!$K$34,IF(P178&lt;=Lookup!$M$35,Lookup!$K$35,IF(P178&lt;=Lookup!$M$36,Lookup!$K$36,""))))),"")</f>
        <v/>
      </c>
      <c r="W178" s="43" t="str">
        <f>IF(P178&gt;Lookup!$M$36,IF(P178&lt;=Lookup!$M$37,Lookup!$K$37,IF(P178&lt;=Lookup!$M$38,Lookup!$K$38,IF(P178&lt;Lookup!$M$39,Lookup!$K$39,IF(P178&lt;Lookup!$M$40,Lookup!$K$40,IF(P178&lt;Lookup!$M$41,Lookup!$K$41,IF(P178&lt;Lookup!$M$42,Lookup!$K$42,IF(P178&lt;Lookup!$M$43,Lookup!$K$43,IF(P178&lt;Lookup!$M$44,Lookup!$K$34,IF(B178=0,"",B178))))))))),"")</f>
        <v/>
      </c>
      <c r="X178" s="42" t="str">
        <f xml:space="preserve"> CONCATENATE(Q178,R178,S178,T178,U178,V178,W178)</f>
        <v/>
      </c>
    </row>
    <row r="179" spans="1:24" ht="14">
      <c r="A179" s="37">
        <v>169</v>
      </c>
      <c r="B179" s="38">
        <f>'1768'!J179</f>
        <v>0</v>
      </c>
      <c r="C179" s="39">
        <v>999</v>
      </c>
      <c r="D179" s="41" t="str">
        <f>IF(B179=0,"",IF(B179=Lookup!$K$7,Lookup!$L$7,IF(B179=Lookup!$K$8,Lookup!$L$8,IF(B179=Lookup!$K$9,Lookup!$L$9,IF(B179=Lookup!$K$10,Lookup!$L$10,IF(B179=Lookup!$K$11,Lookup!$L$11,999))))))</f>
        <v/>
      </c>
      <c r="E179" s="41" t="str">
        <f>IF(D179=999,IF(B179=Lookup!$K$12,Lookup!$L$12,IF(B179=Lookup!$K$13,Lookup!$L$13,IF(B179=Lookup!$K$14,Lookup!$L$14,IF(B179=Lookup!$K$15,Lookup!$L$15,IF(B179=Lookup!$K$16,Lookup!$L$16,999))))),"")</f>
        <v/>
      </c>
      <c r="F179" s="41" t="str">
        <f>IF(E179=999,IF(B179=Lookup!$K$17,Lookup!$L$17,IF(B179=Lookup!$K$18,Lookup!$L$18,IF(B179=Lookup!$K$19,Lookup!$L$19,IF(B179=Lookup!$K$20,Lookup!$L$20,IF(B179=Lookup!$K$21,Lookup!$L$21,999))))),"")</f>
        <v/>
      </c>
      <c r="G179" s="41" t="str">
        <f>IF(F179=999,IF(B179=Lookup!$K$22,Lookup!$L$22,IF(B179=Lookup!$K$23,Lookup!$L$23,IF(B179=Lookup!$K$24,Lookup!$L$24,IF(B179=Lookup!$K$25,Lookup!$L$25,IF(B179=Lookup!$K$26,Lookup!$L$26,999))))),"")</f>
        <v/>
      </c>
      <c r="H179" s="41" t="str">
        <f>IF(G179=999,IF(B179=Lookup!$K$27,Lookup!$L$27,IF(B179=Lookup!$K$28,Lookup!$L$28,IF(B179=Lookup!$K$29,Lookup!$L$29,IF(B179=Lookup!$K$30,Lookup!$L$30,IF(B179=Lookup!$K$31,Lookup!$L$31,999))))),"")</f>
        <v/>
      </c>
      <c r="I179" s="41" t="str">
        <f>IF(H179=999,IF(B179=Lookup!$K$32,Lookup!$L$32,IF(B179=Lookup!$K$33,Lookup!$L$33,IF(B179=Lookup!$K$34,Lookup!$L$34,IF(B179=Lookup!$K$35,Lookup!$L$35,IF(B179=Lookup!$K$36,Lookup!$L$36,999))))),"")</f>
        <v/>
      </c>
      <c r="J179" s="41" t="str">
        <f>IF(I179=999,IF(B179=Lookup!$K$37,Lookup!$L$37,IF(B179=Lookup!$K$38,Lookup!$L$38,IF(B179=Lookup!$K$39,Lookup!$L$7,""))),"")</f>
        <v/>
      </c>
      <c r="K179" s="41">
        <f t="shared" si="18"/>
        <v>999</v>
      </c>
      <c r="L179" s="37" t="str">
        <f t="shared" si="17"/>
        <v/>
      </c>
      <c r="M179" s="38">
        <f>'1768'!Z179</f>
        <v>0</v>
      </c>
      <c r="N179" s="37">
        <f t="shared" si="12"/>
        <v>0</v>
      </c>
      <c r="O179" s="37">
        <f t="shared" si="13"/>
        <v>0</v>
      </c>
      <c r="P179" s="37">
        <f t="shared" si="15"/>
        <v>999</v>
      </c>
      <c r="Q179" s="40" t="str">
        <f>IF(P179&lt;=Lookup!$M$7,Lookup!$K$7,IF(P179&lt;=Lookup!$M$8,Lookup!$K$8,IF(P179&lt;=Lookup!$M$9,Lookup!$K$9,IF(P179&lt;=Lookup!$M$10,Lookup!$K$10,IF(P179&lt;=Lookup!$M$11,Lookup!$K$11,"")))))</f>
        <v/>
      </c>
      <c r="R179" s="40" t="str">
        <f>IF(P179&gt;Lookup!$M$11,IF(P179&lt;=Lookup!$M$12,Lookup!$K$12,IF(P179&lt;=Lookup!$M$13,Lookup!$K$13,IF(P179&lt;=Lookup!$M$14,Lookup!$K$14,IF(P179&lt;=Lookup!$M$15,Lookup!$K$15,IF(P179&lt;=Lookup!$M$16,Lookup!$K$16,""))))),"")</f>
        <v/>
      </c>
      <c r="S179" s="40" t="str">
        <f>IF(P179&gt;Lookup!$M$16,IF(P179&lt;=Lookup!$M$17,Lookup!$K$17,IF(P179&lt;=Lookup!$M$18,Lookup!$K$18,IF(P179&lt;=Lookup!$M$19,Lookup!$K$19,IF(P179&lt;=Lookup!$M$20,Lookup!$K$20,IF(P179&lt;=Lookup!$M$21,Lookup!$K$21,""))))),"")</f>
        <v/>
      </c>
      <c r="T179" s="40" t="str">
        <f>IF(P179&gt;Lookup!$M$21,IF(P179&lt;=Lookup!$M$22,Lookup!$K$22,IF(P179&lt;=Lookup!$M$23,Lookup!$K$23,IF(P179&lt;=Lookup!$M$24,Lookup!$K$24,IF(P179&lt;=Lookup!$M$25,Lookup!$K$25,IF(P179&lt;=Lookup!$M$26,Lookup!$K$26,""))))),"")</f>
        <v/>
      </c>
      <c r="U179" s="40" t="str">
        <f>IF(P179&gt;Lookup!$M$26,IF(P179&lt;=Lookup!$M$27,Lookup!$K$27,IF(P179&lt;=Lookup!$M$28,Lookup!$K$28,IF(P179&lt;=Lookup!$M$29,Lookup!$K$29,IF(P179&lt;=Lookup!$M$30,Lookup!$K$30,IF(P179&lt;=Lookup!$M$31,Lookup!$K$31,""))))),"")</f>
        <v/>
      </c>
      <c r="V179" s="40" t="str">
        <f>IF(P179&gt;Lookup!$M$31,IF(P179&lt;=Lookup!$M$32,Lookup!$K$32,IF(P179&lt;=Lookup!$M$33,Lookup!$K$33,IF(P179&lt;=Lookup!$M$34,Lookup!$K$34,IF(P179&lt;=Lookup!$M$35,Lookup!$K$35,IF(P179&lt;=Lookup!$M$36,Lookup!$K$36,""))))),"")</f>
        <v/>
      </c>
      <c r="W179" s="43" t="str">
        <f>IF(P179&gt;Lookup!$M$36,IF(P179&lt;=Lookup!$M$37,Lookup!$K$37,IF(P179&lt;=Lookup!$M$38,Lookup!$K$38,IF(P179&lt;Lookup!$M$39,Lookup!$K$39,IF(P179&lt;Lookup!$M$40,Lookup!$K$40,IF(P179&lt;Lookup!$M$41,Lookup!$K$41,IF(P179&lt;Lookup!$M$42,Lookup!$K$42,IF(P179&lt;Lookup!$M$43,Lookup!$K$43,IF(P179&lt;Lookup!$M$44,Lookup!$K$34,IF(B179=0,"",B179))))))))),"")</f>
        <v/>
      </c>
      <c r="X179" s="42" t="str">
        <f t="shared" ref="X179:X242" si="19" xml:space="preserve"> CONCATENATE(Q179,R179,S179,T179,U179,V179,W179)</f>
        <v/>
      </c>
    </row>
    <row r="180" spans="1:24" ht="14">
      <c r="A180" s="37">
        <v>170</v>
      </c>
      <c r="B180" s="38">
        <f>'1768'!J180</f>
        <v>0</v>
      </c>
      <c r="C180" s="39">
        <v>999</v>
      </c>
      <c r="D180" s="41" t="str">
        <f>IF(B180=0,"",IF(B180=Lookup!$K$7,Lookup!$L$7,IF(B180=Lookup!$K$8,Lookup!$L$8,IF(B180=Lookup!$K$9,Lookup!$L$9,IF(B180=Lookup!$K$10,Lookup!$L$10,IF(B180=Lookup!$K$11,Lookup!$L$11,999))))))</f>
        <v/>
      </c>
      <c r="E180" s="41" t="str">
        <f>IF(D180=999,IF(B180=Lookup!$K$12,Lookup!$L$12,IF(B180=Lookup!$K$13,Lookup!$L$13,IF(B180=Lookup!$K$14,Lookup!$L$14,IF(B180=Lookup!$K$15,Lookup!$L$15,IF(B180=Lookup!$K$16,Lookup!$L$16,999))))),"")</f>
        <v/>
      </c>
      <c r="F180" s="41" t="str">
        <f>IF(E180=999,IF(B180=Lookup!$K$17,Lookup!$L$17,IF(B180=Lookup!$K$18,Lookup!$L$18,IF(B180=Lookup!$K$19,Lookup!$L$19,IF(B180=Lookup!$K$20,Lookup!$L$20,IF(B180=Lookup!$K$21,Lookup!$L$21,999))))),"")</f>
        <v/>
      </c>
      <c r="G180" s="41" t="str">
        <f>IF(F180=999,IF(B180=Lookup!$K$22,Lookup!$L$22,IF(B180=Lookup!$K$23,Lookup!$L$23,IF(B180=Lookup!$K$24,Lookup!$L$24,IF(B180=Lookup!$K$25,Lookup!$L$25,IF(B180=Lookup!$K$26,Lookup!$L$26,999))))),"")</f>
        <v/>
      </c>
      <c r="H180" s="41" t="str">
        <f>IF(G180=999,IF(B180=Lookup!$K$27,Lookup!$L$27,IF(B180=Lookup!$K$28,Lookup!$L$28,IF(B180=Lookup!$K$29,Lookup!$L$29,IF(B180=Lookup!$K$30,Lookup!$L$30,IF(B180=Lookup!$K$31,Lookup!$L$31,999))))),"")</f>
        <v/>
      </c>
      <c r="I180" s="41" t="str">
        <f>IF(H180=999,IF(B180=Lookup!$K$32,Lookup!$L$32,IF(B180=Lookup!$K$33,Lookup!$L$33,IF(B180=Lookup!$K$34,Lookup!$L$34,IF(B180=Lookup!$K$35,Lookup!$L$35,IF(B180=Lookup!$K$36,Lookup!$L$36,999))))),"")</f>
        <v/>
      </c>
      <c r="J180" s="41" t="str">
        <f>IF(I180=999,IF(B180=Lookup!$K$37,Lookup!$L$37,IF(B180=Lookup!$K$38,Lookup!$L$38,IF(B180=Lookup!$K$39,Lookup!$L$7,""))),"")</f>
        <v/>
      </c>
      <c r="K180" s="41">
        <f t="shared" si="18"/>
        <v>999</v>
      </c>
      <c r="L180" s="37" t="str">
        <f t="shared" si="17"/>
        <v/>
      </c>
      <c r="M180" s="38">
        <f>'1768'!Z180</f>
        <v>0</v>
      </c>
      <c r="N180" s="37">
        <f t="shared" si="12"/>
        <v>0</v>
      </c>
      <c r="O180" s="37">
        <f t="shared" si="13"/>
        <v>0</v>
      </c>
      <c r="P180" s="37">
        <f t="shared" si="15"/>
        <v>999</v>
      </c>
      <c r="Q180" s="40" t="str">
        <f>IF(P180&lt;=Lookup!$M$7,Lookup!$K$7,IF(P180&lt;=Lookup!$M$8,Lookup!$K$8,IF(P180&lt;=Lookup!$M$9,Lookup!$K$9,IF(P180&lt;=Lookup!$M$10,Lookup!$K$10,IF(P180&lt;=Lookup!$M$11,Lookup!$K$11,"")))))</f>
        <v/>
      </c>
      <c r="R180" s="40" t="str">
        <f>IF(P180&gt;Lookup!$M$11,IF(P180&lt;=Lookup!$M$12,Lookup!$K$12,IF(P180&lt;=Lookup!$M$13,Lookup!$K$13,IF(P180&lt;=Lookup!$M$14,Lookup!$K$14,IF(P180&lt;=Lookup!$M$15,Lookup!$K$15,IF(P180&lt;=Lookup!$M$16,Lookup!$K$16,""))))),"")</f>
        <v/>
      </c>
      <c r="S180" s="40" t="str">
        <f>IF(P180&gt;Lookup!$M$16,IF(P180&lt;=Lookup!$M$17,Lookup!$K$17,IF(P180&lt;=Lookup!$M$18,Lookup!$K$18,IF(P180&lt;=Lookup!$M$19,Lookup!$K$19,IF(P180&lt;=Lookup!$M$20,Lookup!$K$20,IF(P180&lt;=Lookup!$M$21,Lookup!$K$21,""))))),"")</f>
        <v/>
      </c>
      <c r="T180" s="40" t="str">
        <f>IF(P180&gt;Lookup!$M$21,IF(P180&lt;=Lookup!$M$22,Lookup!$K$22,IF(P180&lt;=Lookup!$M$23,Lookup!$K$23,IF(P180&lt;=Lookup!$M$24,Lookup!$K$24,IF(P180&lt;=Lookup!$M$25,Lookup!$K$25,IF(P180&lt;=Lookup!$M$26,Lookup!$K$26,""))))),"")</f>
        <v/>
      </c>
      <c r="U180" s="40" t="str">
        <f>IF(P180&gt;Lookup!$M$26,IF(P180&lt;=Lookup!$M$27,Lookup!$K$27,IF(P180&lt;=Lookup!$M$28,Lookup!$K$28,IF(P180&lt;=Lookup!$M$29,Lookup!$K$29,IF(P180&lt;=Lookup!$M$30,Lookup!$K$30,IF(P180&lt;=Lookup!$M$31,Lookup!$K$31,""))))),"")</f>
        <v/>
      </c>
      <c r="V180" s="40" t="str">
        <f>IF(P180&gt;Lookup!$M$31,IF(P180&lt;=Lookup!$M$32,Lookup!$K$32,IF(P180&lt;=Lookup!$M$33,Lookup!$K$33,IF(P180&lt;=Lookup!$M$34,Lookup!$K$34,IF(P180&lt;=Lookup!$M$35,Lookup!$K$35,IF(P180&lt;=Lookup!$M$36,Lookup!$K$36,""))))),"")</f>
        <v/>
      </c>
      <c r="W180" s="43" t="str">
        <f>IF(P180&gt;Lookup!$M$36,IF(P180&lt;=Lookup!$M$37,Lookup!$K$37,IF(P180&lt;=Lookup!$M$38,Lookup!$K$38,IF(P180&lt;Lookup!$M$39,Lookup!$K$39,IF(P180&lt;Lookup!$M$40,Lookup!$K$40,IF(P180&lt;Lookup!$M$41,Lookup!$K$41,IF(P180&lt;Lookup!$M$42,Lookup!$K$42,IF(P180&lt;Lookup!$M$43,Lookup!$K$43,IF(P180&lt;Lookup!$M$44,Lookup!$K$34,IF(B180=0,"",B180))))))))),"")</f>
        <v/>
      </c>
      <c r="X180" s="42" t="str">
        <f t="shared" si="19"/>
        <v/>
      </c>
    </row>
    <row r="181" spans="1:24" ht="14">
      <c r="A181" s="37">
        <v>171</v>
      </c>
      <c r="B181" s="38">
        <f>'1768'!J181</f>
        <v>0</v>
      </c>
      <c r="C181" s="39">
        <v>999</v>
      </c>
      <c r="D181" s="41" t="str">
        <f>IF(B181=0,"",IF(B181=Lookup!$K$7,Lookup!$L$7,IF(B181=Lookup!$K$8,Lookup!$L$8,IF(B181=Lookup!$K$9,Lookup!$L$9,IF(B181=Lookup!$K$10,Lookup!$L$10,IF(B181=Lookup!$K$11,Lookup!$L$11,999))))))</f>
        <v/>
      </c>
      <c r="E181" s="41" t="str">
        <f>IF(D181=999,IF(B181=Lookup!$K$12,Lookup!$L$12,IF(B181=Lookup!$K$13,Lookup!$L$13,IF(B181=Lookup!$K$14,Lookup!$L$14,IF(B181=Lookup!$K$15,Lookup!$L$15,IF(B181=Lookup!$K$16,Lookup!$L$16,999))))),"")</f>
        <v/>
      </c>
      <c r="F181" s="41" t="str">
        <f>IF(E181=999,IF(B181=Lookup!$K$17,Lookup!$L$17,IF(B181=Lookup!$K$18,Lookup!$L$18,IF(B181=Lookup!$K$19,Lookup!$L$19,IF(B181=Lookup!$K$20,Lookup!$L$20,IF(B181=Lookup!$K$21,Lookup!$L$21,999))))),"")</f>
        <v/>
      </c>
      <c r="G181" s="41" t="str">
        <f>IF(F181=999,IF(B181=Lookup!$K$22,Lookup!$L$22,IF(B181=Lookup!$K$23,Lookup!$L$23,IF(B181=Lookup!$K$24,Lookup!$L$24,IF(B181=Lookup!$K$25,Lookup!$L$25,IF(B181=Lookup!$K$26,Lookup!$L$26,999))))),"")</f>
        <v/>
      </c>
      <c r="H181" s="41" t="str">
        <f>IF(G181=999,IF(B181=Lookup!$K$27,Lookup!$L$27,IF(B181=Lookup!$K$28,Lookup!$L$28,IF(B181=Lookup!$K$29,Lookup!$L$29,IF(B181=Lookup!$K$30,Lookup!$L$30,IF(B181=Lookup!$K$31,Lookup!$L$31,999))))),"")</f>
        <v/>
      </c>
      <c r="I181" s="41" t="str">
        <f>IF(H181=999,IF(B181=Lookup!$K$32,Lookup!$L$32,IF(B181=Lookup!$K$33,Lookup!$L$33,IF(B181=Lookup!$K$34,Lookup!$L$34,IF(B181=Lookup!$K$35,Lookup!$L$35,IF(B181=Lookup!$K$36,Lookup!$L$36,999))))),"")</f>
        <v/>
      </c>
      <c r="J181" s="41" t="str">
        <f>IF(I181=999,IF(B181=Lookup!$K$37,Lookup!$L$37,IF(B181=Lookup!$K$38,Lookup!$L$38,IF(B181=Lookup!$K$39,Lookup!$L$7,""))),"")</f>
        <v/>
      </c>
      <c r="K181" s="41">
        <f t="shared" si="18"/>
        <v>999</v>
      </c>
      <c r="L181" s="37" t="str">
        <f t="shared" si="17"/>
        <v/>
      </c>
      <c r="M181" s="38">
        <f>'1768'!Z181</f>
        <v>0</v>
      </c>
      <c r="N181" s="37">
        <f t="shared" si="12"/>
        <v>0</v>
      </c>
      <c r="O181" s="37">
        <f t="shared" si="13"/>
        <v>0</v>
      </c>
      <c r="P181" s="37">
        <f t="shared" si="15"/>
        <v>999</v>
      </c>
      <c r="Q181" s="40" t="str">
        <f>IF(P181&lt;=Lookup!$M$7,Lookup!$K$7,IF(P181&lt;=Lookup!$M$8,Lookup!$K$8,IF(P181&lt;=Lookup!$M$9,Lookup!$K$9,IF(P181&lt;=Lookup!$M$10,Lookup!$K$10,IF(P181&lt;=Lookup!$M$11,Lookup!$K$11,"")))))</f>
        <v/>
      </c>
      <c r="R181" s="40" t="str">
        <f>IF(P181&gt;Lookup!$M$11,IF(P181&lt;=Lookup!$M$12,Lookup!$K$12,IF(P181&lt;=Lookup!$M$13,Lookup!$K$13,IF(P181&lt;=Lookup!$M$14,Lookup!$K$14,IF(P181&lt;=Lookup!$M$15,Lookup!$K$15,IF(P181&lt;=Lookup!$M$16,Lookup!$K$16,""))))),"")</f>
        <v/>
      </c>
      <c r="S181" s="40" t="str">
        <f>IF(P181&gt;Lookup!$M$16,IF(P181&lt;=Lookup!$M$17,Lookup!$K$17,IF(P181&lt;=Lookup!$M$18,Lookup!$K$18,IF(P181&lt;=Lookup!$M$19,Lookup!$K$19,IF(P181&lt;=Lookup!$M$20,Lookup!$K$20,IF(P181&lt;=Lookup!$M$21,Lookup!$K$21,""))))),"")</f>
        <v/>
      </c>
      <c r="T181" s="40" t="str">
        <f>IF(P181&gt;Lookup!$M$21,IF(P181&lt;=Lookup!$M$22,Lookup!$K$22,IF(P181&lt;=Lookup!$M$23,Lookup!$K$23,IF(P181&lt;=Lookup!$M$24,Lookup!$K$24,IF(P181&lt;=Lookup!$M$25,Lookup!$K$25,IF(P181&lt;=Lookup!$M$26,Lookup!$K$26,""))))),"")</f>
        <v/>
      </c>
      <c r="U181" s="40" t="str">
        <f>IF(P181&gt;Lookup!$M$26,IF(P181&lt;=Lookup!$M$27,Lookup!$K$27,IF(P181&lt;=Lookup!$M$28,Lookup!$K$28,IF(P181&lt;=Lookup!$M$29,Lookup!$K$29,IF(P181&lt;=Lookup!$M$30,Lookup!$K$30,IF(P181&lt;=Lookup!$M$31,Lookup!$K$31,""))))),"")</f>
        <v/>
      </c>
      <c r="V181" s="40" t="str">
        <f>IF(P181&gt;Lookup!$M$31,IF(P181&lt;=Lookup!$M$32,Lookup!$K$32,IF(P181&lt;=Lookup!$M$33,Lookup!$K$33,IF(P181&lt;=Lookup!$M$34,Lookup!$K$34,IF(P181&lt;=Lookup!$M$35,Lookup!$K$35,IF(P181&lt;=Lookup!$M$36,Lookup!$K$36,""))))),"")</f>
        <v/>
      </c>
      <c r="W181" s="43" t="str">
        <f>IF(P181&gt;Lookup!$M$36,IF(P181&lt;=Lookup!$M$37,Lookup!$K$37,IF(P181&lt;=Lookup!$M$38,Lookup!$K$38,IF(P181&lt;Lookup!$M$39,Lookup!$K$39,IF(P181&lt;Lookup!$M$40,Lookup!$K$40,IF(P181&lt;Lookup!$M$41,Lookup!$K$41,IF(P181&lt;Lookup!$M$42,Lookup!$K$42,IF(P181&lt;Lookup!$M$43,Lookup!$K$43,IF(P181&lt;Lookup!$M$44,Lookup!$K$34,IF(B181=0,"",B181))))))))),"")</f>
        <v/>
      </c>
      <c r="X181" s="42" t="str">
        <f t="shared" si="19"/>
        <v/>
      </c>
    </row>
    <row r="182" spans="1:24" ht="14">
      <c r="A182" s="37">
        <v>172</v>
      </c>
      <c r="B182" s="38">
        <f>'1768'!J182</f>
        <v>0</v>
      </c>
      <c r="C182" s="39">
        <v>999</v>
      </c>
      <c r="D182" s="41" t="str">
        <f>IF(B182=0,"",IF(B182=Lookup!$K$7,Lookup!$L$7,IF(B182=Lookup!$K$8,Lookup!$L$8,IF(B182=Lookup!$K$9,Lookup!$L$9,IF(B182=Lookup!$K$10,Lookup!$L$10,IF(B182=Lookup!$K$11,Lookup!$L$11,999))))))</f>
        <v/>
      </c>
      <c r="E182" s="41" t="str">
        <f>IF(D182=999,IF(B182=Lookup!$K$12,Lookup!$L$12,IF(B182=Lookup!$K$13,Lookup!$L$13,IF(B182=Lookup!$K$14,Lookup!$L$14,IF(B182=Lookup!$K$15,Lookup!$L$15,IF(B182=Lookup!$K$16,Lookup!$L$16,999))))),"")</f>
        <v/>
      </c>
      <c r="F182" s="41" t="str">
        <f>IF(E182=999,IF(B182=Lookup!$K$17,Lookup!$L$17,IF(B182=Lookup!$K$18,Lookup!$L$18,IF(B182=Lookup!$K$19,Lookup!$L$19,IF(B182=Lookup!$K$20,Lookup!$L$20,IF(B182=Lookup!$K$21,Lookup!$L$21,999))))),"")</f>
        <v/>
      </c>
      <c r="G182" s="41" t="str">
        <f>IF(F182=999,IF(B182=Lookup!$K$22,Lookup!$L$22,IF(B182=Lookup!$K$23,Lookup!$L$23,IF(B182=Lookup!$K$24,Lookup!$L$24,IF(B182=Lookup!$K$25,Lookup!$L$25,IF(B182=Lookup!$K$26,Lookup!$L$26,999))))),"")</f>
        <v/>
      </c>
      <c r="H182" s="41" t="str">
        <f>IF(G182=999,IF(B182=Lookup!$K$27,Lookup!$L$27,IF(B182=Lookup!$K$28,Lookup!$L$28,IF(B182=Lookup!$K$29,Lookup!$L$29,IF(B182=Lookup!$K$30,Lookup!$L$30,IF(B182=Lookup!$K$31,Lookup!$L$31,999))))),"")</f>
        <v/>
      </c>
      <c r="I182" s="41" t="str">
        <f>IF(H182=999,IF(B182=Lookup!$K$32,Lookup!$L$32,IF(B182=Lookup!$K$33,Lookup!$L$33,IF(B182=Lookup!$K$34,Lookup!$L$34,IF(B182=Lookup!$K$35,Lookup!$L$35,IF(B182=Lookup!$K$36,Lookup!$L$36,999))))),"")</f>
        <v/>
      </c>
      <c r="J182" s="41" t="str">
        <f>IF(I182=999,IF(B182=Lookup!$K$37,Lookup!$L$37,IF(B182=Lookup!$K$38,Lookup!$L$38,IF(B182=Lookup!$K$39,Lookup!$L$7,""))),"")</f>
        <v/>
      </c>
      <c r="K182" s="41">
        <f t="shared" si="18"/>
        <v>999</v>
      </c>
      <c r="L182" s="37" t="str">
        <f t="shared" si="17"/>
        <v/>
      </c>
      <c r="M182" s="38">
        <f>'1768'!Z182</f>
        <v>0</v>
      </c>
      <c r="N182" s="37">
        <f t="shared" si="12"/>
        <v>0</v>
      </c>
      <c r="O182" s="37">
        <f t="shared" si="13"/>
        <v>0</v>
      </c>
      <c r="P182" s="37">
        <f t="shared" si="15"/>
        <v>999</v>
      </c>
      <c r="Q182" s="40" t="str">
        <f>IF(P182&lt;=Lookup!$M$7,Lookup!$K$7,IF(P182&lt;=Lookup!$M$8,Lookup!$K$8,IF(P182&lt;=Lookup!$M$9,Lookup!$K$9,IF(P182&lt;=Lookup!$M$10,Lookup!$K$10,IF(P182&lt;=Lookup!$M$11,Lookup!$K$11,"")))))</f>
        <v/>
      </c>
      <c r="R182" s="40" t="str">
        <f>IF(P182&gt;Lookup!$M$11,IF(P182&lt;=Lookup!$M$12,Lookup!$K$12,IF(P182&lt;=Lookup!$M$13,Lookup!$K$13,IF(P182&lt;=Lookup!$M$14,Lookup!$K$14,IF(P182&lt;=Lookup!$M$15,Lookup!$K$15,IF(P182&lt;=Lookup!$M$16,Lookup!$K$16,""))))),"")</f>
        <v/>
      </c>
      <c r="S182" s="40" t="str">
        <f>IF(P182&gt;Lookup!$M$16,IF(P182&lt;=Lookup!$M$17,Lookup!$K$17,IF(P182&lt;=Lookup!$M$18,Lookup!$K$18,IF(P182&lt;=Lookup!$M$19,Lookup!$K$19,IF(P182&lt;=Lookup!$M$20,Lookup!$K$20,IF(P182&lt;=Lookup!$M$21,Lookup!$K$21,""))))),"")</f>
        <v/>
      </c>
      <c r="T182" s="40" t="str">
        <f>IF(P182&gt;Lookup!$M$21,IF(P182&lt;=Lookup!$M$22,Lookup!$K$22,IF(P182&lt;=Lookup!$M$23,Lookup!$K$23,IF(P182&lt;=Lookup!$M$24,Lookup!$K$24,IF(P182&lt;=Lookup!$M$25,Lookup!$K$25,IF(P182&lt;=Lookup!$M$26,Lookup!$K$26,""))))),"")</f>
        <v/>
      </c>
      <c r="U182" s="40" t="str">
        <f>IF(P182&gt;Lookup!$M$26,IF(P182&lt;=Lookup!$M$27,Lookup!$K$27,IF(P182&lt;=Lookup!$M$28,Lookup!$K$28,IF(P182&lt;=Lookup!$M$29,Lookup!$K$29,IF(P182&lt;=Lookup!$M$30,Lookup!$K$30,IF(P182&lt;=Lookup!$M$31,Lookup!$K$31,""))))),"")</f>
        <v/>
      </c>
      <c r="V182" s="40" t="str">
        <f>IF(P182&gt;Lookup!$M$31,IF(P182&lt;=Lookup!$M$32,Lookup!$K$32,IF(P182&lt;=Lookup!$M$33,Lookup!$K$33,IF(P182&lt;=Lookup!$M$34,Lookup!$K$34,IF(P182&lt;=Lookup!$M$35,Lookup!$K$35,IF(P182&lt;=Lookup!$M$36,Lookup!$K$36,""))))),"")</f>
        <v/>
      </c>
      <c r="W182" s="43" t="str">
        <f>IF(P182&gt;Lookup!$M$36,IF(P182&lt;=Lookup!$M$37,Lookup!$K$37,IF(P182&lt;=Lookup!$M$38,Lookup!$K$38,IF(P182&lt;Lookup!$M$39,Lookup!$K$39,IF(P182&lt;Lookup!$M$40,Lookup!$K$40,IF(P182&lt;Lookup!$M$41,Lookup!$K$41,IF(P182&lt;Lookup!$M$42,Lookup!$K$42,IF(P182&lt;Lookup!$M$43,Lookup!$K$43,IF(P182&lt;Lookup!$M$44,Lookup!$K$34,IF(B182=0,"",B182))))))))),"")</f>
        <v/>
      </c>
      <c r="X182" s="42" t="str">
        <f t="shared" si="19"/>
        <v/>
      </c>
    </row>
    <row r="183" spans="1:24" ht="14">
      <c r="A183" s="37">
        <v>173</v>
      </c>
      <c r="B183" s="38">
        <f>'1768'!J183</f>
        <v>0</v>
      </c>
      <c r="C183" s="39">
        <v>999</v>
      </c>
      <c r="D183" s="41" t="str">
        <f>IF(B183=0,"",IF(B183=Lookup!$K$7,Lookup!$L$7,IF(B183=Lookup!$K$8,Lookup!$L$8,IF(B183=Lookup!$K$9,Lookup!$L$9,IF(B183=Lookup!$K$10,Lookup!$L$10,IF(B183=Lookup!$K$11,Lookup!$L$11,999))))))</f>
        <v/>
      </c>
      <c r="E183" s="41" t="str">
        <f>IF(D183=999,IF(B183=Lookup!$K$12,Lookup!$L$12,IF(B183=Lookup!$K$13,Lookup!$L$13,IF(B183=Lookup!$K$14,Lookup!$L$14,IF(B183=Lookup!$K$15,Lookup!$L$15,IF(B183=Lookup!$K$16,Lookup!$L$16,999))))),"")</f>
        <v/>
      </c>
      <c r="F183" s="41" t="str">
        <f>IF(E183=999,IF(B183=Lookup!$K$17,Lookup!$L$17,IF(B183=Lookup!$K$18,Lookup!$L$18,IF(B183=Lookup!$K$19,Lookup!$L$19,IF(B183=Lookup!$K$20,Lookup!$L$20,IF(B183=Lookup!$K$21,Lookup!$L$21,999))))),"")</f>
        <v/>
      </c>
      <c r="G183" s="41" t="str">
        <f>IF(F183=999,IF(B183=Lookup!$K$22,Lookup!$L$22,IF(B183=Lookup!$K$23,Lookup!$L$23,IF(B183=Lookup!$K$24,Lookup!$L$24,IF(B183=Lookup!$K$25,Lookup!$L$25,IF(B183=Lookup!$K$26,Lookup!$L$26,999))))),"")</f>
        <v/>
      </c>
      <c r="H183" s="41" t="str">
        <f>IF(G183=999,IF(B183=Lookup!$K$27,Lookup!$L$27,IF(B183=Lookup!$K$28,Lookup!$L$28,IF(B183=Lookup!$K$29,Lookup!$L$29,IF(B183=Lookup!$K$30,Lookup!$L$30,IF(B183=Lookup!$K$31,Lookup!$L$31,999))))),"")</f>
        <v/>
      </c>
      <c r="I183" s="41" t="str">
        <f>IF(H183=999,IF(B183=Lookup!$K$32,Lookup!$L$32,IF(B183=Lookup!$K$33,Lookup!$L$33,IF(B183=Lookup!$K$34,Lookup!$L$34,IF(B183=Lookup!$K$35,Lookup!$L$35,IF(B183=Lookup!$K$36,Lookup!$L$36,999))))),"")</f>
        <v/>
      </c>
      <c r="J183" s="41" t="str">
        <f>IF(I183=999,IF(B183=Lookup!$K$37,Lookup!$L$37,IF(B183=Lookup!$K$38,Lookup!$L$38,IF(B183=Lookup!$K$39,Lookup!$L$7,""))),"")</f>
        <v/>
      </c>
      <c r="K183" s="41">
        <f t="shared" si="18"/>
        <v>999</v>
      </c>
      <c r="L183" s="37" t="str">
        <f t="shared" si="17"/>
        <v/>
      </c>
      <c r="M183" s="38">
        <f>'1768'!Z183</f>
        <v>0</v>
      </c>
      <c r="N183" s="37">
        <f t="shared" si="12"/>
        <v>0</v>
      </c>
      <c r="O183" s="37">
        <f t="shared" si="13"/>
        <v>0</v>
      </c>
      <c r="P183" s="37">
        <f t="shared" si="15"/>
        <v>999</v>
      </c>
      <c r="Q183" s="40" t="str">
        <f>IF(P183&lt;=Lookup!$M$7,Lookup!$K$7,IF(P183&lt;=Lookup!$M$8,Lookup!$K$8,IF(P183&lt;=Lookup!$M$9,Lookup!$K$9,IF(P183&lt;=Lookup!$M$10,Lookup!$K$10,IF(P183&lt;=Lookup!$M$11,Lookup!$K$11,"")))))</f>
        <v/>
      </c>
      <c r="R183" s="40" t="str">
        <f>IF(P183&gt;Lookup!$M$11,IF(P183&lt;=Lookup!$M$12,Lookup!$K$12,IF(P183&lt;=Lookup!$M$13,Lookup!$K$13,IF(P183&lt;=Lookup!$M$14,Lookup!$K$14,IF(P183&lt;=Lookup!$M$15,Lookup!$K$15,IF(P183&lt;=Lookup!$M$16,Lookup!$K$16,""))))),"")</f>
        <v/>
      </c>
      <c r="S183" s="40" t="str">
        <f>IF(P183&gt;Lookup!$M$16,IF(P183&lt;=Lookup!$M$17,Lookup!$K$17,IF(P183&lt;=Lookup!$M$18,Lookup!$K$18,IF(P183&lt;=Lookup!$M$19,Lookup!$K$19,IF(P183&lt;=Lookup!$M$20,Lookup!$K$20,IF(P183&lt;=Lookup!$M$21,Lookup!$K$21,""))))),"")</f>
        <v/>
      </c>
      <c r="T183" s="40" t="str">
        <f>IF(P183&gt;Lookup!$M$21,IF(P183&lt;=Lookup!$M$22,Lookup!$K$22,IF(P183&lt;=Lookup!$M$23,Lookup!$K$23,IF(P183&lt;=Lookup!$M$24,Lookup!$K$24,IF(P183&lt;=Lookup!$M$25,Lookup!$K$25,IF(P183&lt;=Lookup!$M$26,Lookup!$K$26,""))))),"")</f>
        <v/>
      </c>
      <c r="U183" s="40" t="str">
        <f>IF(P183&gt;Lookup!$M$26,IF(P183&lt;=Lookup!$M$27,Lookup!$K$27,IF(P183&lt;=Lookup!$M$28,Lookup!$K$28,IF(P183&lt;=Lookup!$M$29,Lookup!$K$29,IF(P183&lt;=Lookup!$M$30,Lookup!$K$30,IF(P183&lt;=Lookup!$M$31,Lookup!$K$31,""))))),"")</f>
        <v/>
      </c>
      <c r="V183" s="40" t="str">
        <f>IF(P183&gt;Lookup!$M$31,IF(P183&lt;=Lookup!$M$32,Lookup!$K$32,IF(P183&lt;=Lookup!$M$33,Lookup!$K$33,IF(P183&lt;=Lookup!$M$34,Lookup!$K$34,IF(P183&lt;=Lookup!$M$35,Lookup!$K$35,IF(P183&lt;=Lookup!$M$36,Lookup!$K$36,""))))),"")</f>
        <v/>
      </c>
      <c r="W183" s="43" t="str">
        <f>IF(P183&gt;Lookup!$M$36,IF(P183&lt;=Lookup!$M$37,Lookup!$K$37,IF(P183&lt;=Lookup!$M$38,Lookup!$K$38,IF(P183&lt;Lookup!$M$39,Lookup!$K$39,IF(P183&lt;Lookup!$M$40,Lookup!$K$40,IF(P183&lt;Lookup!$M$41,Lookup!$K$41,IF(P183&lt;Lookup!$M$42,Lookup!$K$42,IF(P183&lt;Lookup!$M$43,Lookup!$K$43,IF(P183&lt;Lookup!$M$44,Lookup!$K$34,IF(B183=0,"",B183))))))))),"")</f>
        <v/>
      </c>
      <c r="X183" s="42" t="str">
        <f t="shared" si="19"/>
        <v/>
      </c>
    </row>
    <row r="184" spans="1:24" ht="14">
      <c r="A184" s="37">
        <v>174</v>
      </c>
      <c r="B184" s="38">
        <f>'1768'!J184</f>
        <v>0</v>
      </c>
      <c r="C184" s="39">
        <v>999</v>
      </c>
      <c r="D184" s="41" t="str">
        <f>IF(B184=0,"",IF(B184=Lookup!$K$7,Lookup!$L$7,IF(B184=Lookup!$K$8,Lookup!$L$8,IF(B184=Lookup!$K$9,Lookup!$L$9,IF(B184=Lookup!$K$10,Lookup!$L$10,IF(B184=Lookup!$K$11,Lookup!$L$11,999))))))</f>
        <v/>
      </c>
      <c r="E184" s="41" t="str">
        <f>IF(D184=999,IF(B184=Lookup!$K$12,Lookup!$L$12,IF(B184=Lookup!$K$13,Lookup!$L$13,IF(B184=Lookup!$K$14,Lookup!$L$14,IF(B184=Lookup!$K$15,Lookup!$L$15,IF(B184=Lookup!$K$16,Lookup!$L$16,999))))),"")</f>
        <v/>
      </c>
      <c r="F184" s="41" t="str">
        <f>IF(E184=999,IF(B184=Lookup!$K$17,Lookup!$L$17,IF(B184=Lookup!$K$18,Lookup!$L$18,IF(B184=Lookup!$K$19,Lookup!$L$19,IF(B184=Lookup!$K$20,Lookup!$L$20,IF(B184=Lookup!$K$21,Lookup!$L$21,999))))),"")</f>
        <v/>
      </c>
      <c r="G184" s="41" t="str">
        <f>IF(F184=999,IF(B184=Lookup!$K$22,Lookup!$L$22,IF(B184=Lookup!$K$23,Lookup!$L$23,IF(B184=Lookup!$K$24,Lookup!$L$24,IF(B184=Lookup!$K$25,Lookup!$L$25,IF(B184=Lookup!$K$26,Lookup!$L$26,999))))),"")</f>
        <v/>
      </c>
      <c r="H184" s="41" t="str">
        <f>IF(G184=999,IF(B184=Lookup!$K$27,Lookup!$L$27,IF(B184=Lookup!$K$28,Lookup!$L$28,IF(B184=Lookup!$K$29,Lookup!$L$29,IF(B184=Lookup!$K$30,Lookup!$L$30,IF(B184=Lookup!$K$31,Lookup!$L$31,999))))),"")</f>
        <v/>
      </c>
      <c r="I184" s="41" t="str">
        <f>IF(H184=999,IF(B184=Lookup!$K$32,Lookup!$L$32,IF(B184=Lookup!$K$33,Lookup!$L$33,IF(B184=Lookup!$K$34,Lookup!$L$34,IF(B184=Lookup!$K$35,Lookup!$L$35,IF(B184=Lookup!$K$36,Lookup!$L$36,999))))),"")</f>
        <v/>
      </c>
      <c r="J184" s="41" t="str">
        <f>IF(I184=999,IF(B184=Lookup!$K$37,Lookup!$L$37,IF(B184=Lookup!$K$38,Lookup!$L$38,IF(B184=Lookup!$K$39,Lookup!$L$7,""))),"")</f>
        <v/>
      </c>
      <c r="K184" s="41">
        <f t="shared" si="18"/>
        <v>999</v>
      </c>
      <c r="L184" s="37" t="str">
        <f t="shared" si="17"/>
        <v/>
      </c>
      <c r="M184" s="38">
        <f>'1768'!Z184</f>
        <v>0</v>
      </c>
      <c r="N184" s="37">
        <f t="shared" si="12"/>
        <v>0</v>
      </c>
      <c r="O184" s="37">
        <f t="shared" si="13"/>
        <v>0</v>
      </c>
      <c r="P184" s="37">
        <f t="shared" si="15"/>
        <v>999</v>
      </c>
      <c r="Q184" s="40" t="str">
        <f>IF(P184&lt;=Lookup!$M$7,Lookup!$K$7,IF(P184&lt;=Lookup!$M$8,Lookup!$K$8,IF(P184&lt;=Lookup!$M$9,Lookup!$K$9,IF(P184&lt;=Lookup!$M$10,Lookup!$K$10,IF(P184&lt;=Lookup!$M$11,Lookup!$K$11,"")))))</f>
        <v/>
      </c>
      <c r="R184" s="40" t="str">
        <f>IF(P184&gt;Lookup!$M$11,IF(P184&lt;=Lookup!$M$12,Lookup!$K$12,IF(P184&lt;=Lookup!$M$13,Lookup!$K$13,IF(P184&lt;=Lookup!$M$14,Lookup!$K$14,IF(P184&lt;=Lookup!$M$15,Lookup!$K$15,IF(P184&lt;=Lookup!$M$16,Lookup!$K$16,""))))),"")</f>
        <v/>
      </c>
      <c r="S184" s="40" t="str">
        <f>IF(P184&gt;Lookup!$M$16,IF(P184&lt;=Lookup!$M$17,Lookup!$K$17,IF(P184&lt;=Lookup!$M$18,Lookup!$K$18,IF(P184&lt;=Lookup!$M$19,Lookup!$K$19,IF(P184&lt;=Lookup!$M$20,Lookup!$K$20,IF(P184&lt;=Lookup!$M$21,Lookup!$K$21,""))))),"")</f>
        <v/>
      </c>
      <c r="T184" s="40" t="str">
        <f>IF(P184&gt;Lookup!$M$21,IF(P184&lt;=Lookup!$M$22,Lookup!$K$22,IF(P184&lt;=Lookup!$M$23,Lookup!$K$23,IF(P184&lt;=Lookup!$M$24,Lookup!$K$24,IF(P184&lt;=Lookup!$M$25,Lookup!$K$25,IF(P184&lt;=Lookup!$M$26,Lookup!$K$26,""))))),"")</f>
        <v/>
      </c>
      <c r="U184" s="40" t="str">
        <f>IF(P184&gt;Lookup!$M$26,IF(P184&lt;=Lookup!$M$27,Lookup!$K$27,IF(P184&lt;=Lookup!$M$28,Lookup!$K$28,IF(P184&lt;=Lookup!$M$29,Lookup!$K$29,IF(P184&lt;=Lookup!$M$30,Lookup!$K$30,IF(P184&lt;=Lookup!$M$31,Lookup!$K$31,""))))),"")</f>
        <v/>
      </c>
      <c r="V184" s="40" t="str">
        <f>IF(P184&gt;Lookup!$M$31,IF(P184&lt;=Lookup!$M$32,Lookup!$K$32,IF(P184&lt;=Lookup!$M$33,Lookup!$K$33,IF(P184&lt;=Lookup!$M$34,Lookup!$K$34,IF(P184&lt;=Lookup!$M$35,Lookup!$K$35,IF(P184&lt;=Lookup!$M$36,Lookup!$K$36,""))))),"")</f>
        <v/>
      </c>
      <c r="W184" s="43" t="str">
        <f>IF(P184&gt;Lookup!$M$36,IF(P184&lt;=Lookup!$M$37,Lookup!$K$37,IF(P184&lt;=Lookup!$M$38,Lookup!$K$38,IF(P184&lt;Lookup!$M$39,Lookup!$K$39,IF(P184&lt;Lookup!$M$40,Lookup!$K$40,IF(P184&lt;Lookup!$M$41,Lookup!$K$41,IF(P184&lt;Lookup!$M$42,Lookup!$K$42,IF(P184&lt;Lookup!$M$43,Lookup!$K$43,IF(P184&lt;Lookup!$M$44,Lookup!$K$34,IF(B184=0,"",B184))))))))),"")</f>
        <v/>
      </c>
      <c r="X184" s="42" t="str">
        <f t="shared" si="19"/>
        <v/>
      </c>
    </row>
    <row r="185" spans="1:24" ht="14">
      <c r="A185" s="37">
        <v>175</v>
      </c>
      <c r="B185" s="38">
        <f>'1768'!J185</f>
        <v>0</v>
      </c>
      <c r="C185" s="39">
        <v>999</v>
      </c>
      <c r="D185" s="41" t="str">
        <f>IF(B185=0,"",IF(B185=Lookup!$K$7,Lookup!$L$7,IF(B185=Lookup!$K$8,Lookup!$L$8,IF(B185=Lookup!$K$9,Lookup!$L$9,IF(B185=Lookup!$K$10,Lookup!$L$10,IF(B185=Lookup!$K$11,Lookup!$L$11,999))))))</f>
        <v/>
      </c>
      <c r="E185" s="41" t="str">
        <f>IF(D185=999,IF(B185=Lookup!$K$12,Lookup!$L$12,IF(B185=Lookup!$K$13,Lookup!$L$13,IF(B185=Lookup!$K$14,Lookup!$L$14,IF(B185=Lookup!$K$15,Lookup!$L$15,IF(B185=Lookup!$K$16,Lookup!$L$16,999))))),"")</f>
        <v/>
      </c>
      <c r="F185" s="41" t="str">
        <f>IF(E185=999,IF(B185=Lookup!$K$17,Lookup!$L$17,IF(B185=Lookup!$K$18,Lookup!$L$18,IF(B185=Lookup!$K$19,Lookup!$L$19,IF(B185=Lookup!$K$20,Lookup!$L$20,IF(B185=Lookup!$K$21,Lookup!$L$21,999))))),"")</f>
        <v/>
      </c>
      <c r="G185" s="41" t="str">
        <f>IF(F185=999,IF(B185=Lookup!$K$22,Lookup!$L$22,IF(B185=Lookup!$K$23,Lookup!$L$23,IF(B185=Lookup!$K$24,Lookup!$L$24,IF(B185=Lookup!$K$25,Lookup!$L$25,IF(B185=Lookup!$K$26,Lookup!$L$26,999))))),"")</f>
        <v/>
      </c>
      <c r="H185" s="41" t="str">
        <f>IF(G185=999,IF(B185=Lookup!$K$27,Lookup!$L$27,IF(B185=Lookup!$K$28,Lookup!$L$28,IF(B185=Lookup!$K$29,Lookup!$L$29,IF(B185=Lookup!$K$30,Lookup!$L$30,IF(B185=Lookup!$K$31,Lookup!$L$31,999))))),"")</f>
        <v/>
      </c>
      <c r="I185" s="41" t="str">
        <f>IF(H185=999,IF(B185=Lookup!$K$32,Lookup!$L$32,IF(B185=Lookup!$K$33,Lookup!$L$33,IF(B185=Lookup!$K$34,Lookup!$L$34,IF(B185=Lookup!$K$35,Lookup!$L$35,IF(B185=Lookup!$K$36,Lookup!$L$36,999))))),"")</f>
        <v/>
      </c>
      <c r="J185" s="41" t="str">
        <f>IF(I185=999,IF(B185=Lookup!$K$37,Lookup!$L$37,IF(B185=Lookup!$K$38,Lookup!$L$38,IF(B185=Lookup!$K$39,Lookup!$L$7,""))),"")</f>
        <v/>
      </c>
      <c r="K185" s="41">
        <f t="shared" si="18"/>
        <v>999</v>
      </c>
      <c r="L185" s="37" t="str">
        <f t="shared" si="17"/>
        <v/>
      </c>
      <c r="M185" s="38">
        <f>'1768'!Z185</f>
        <v>0</v>
      </c>
      <c r="N185" s="37">
        <f t="shared" si="12"/>
        <v>0</v>
      </c>
      <c r="O185" s="37">
        <f t="shared" si="13"/>
        <v>0</v>
      </c>
      <c r="P185" s="37">
        <f t="shared" si="15"/>
        <v>999</v>
      </c>
      <c r="Q185" s="40" t="str">
        <f>IF(P185&lt;=Lookup!$M$7,Lookup!$K$7,IF(P185&lt;=Lookup!$M$8,Lookup!$K$8,IF(P185&lt;=Lookup!$M$9,Lookup!$K$9,IF(P185&lt;=Lookup!$M$10,Lookup!$K$10,IF(P185&lt;=Lookup!$M$11,Lookup!$K$11,"")))))</f>
        <v/>
      </c>
      <c r="R185" s="40" t="str">
        <f>IF(P185&gt;Lookup!$M$11,IF(P185&lt;=Lookup!$M$12,Lookup!$K$12,IF(P185&lt;=Lookup!$M$13,Lookup!$K$13,IF(P185&lt;=Lookup!$M$14,Lookup!$K$14,IF(P185&lt;=Lookup!$M$15,Lookup!$K$15,IF(P185&lt;=Lookup!$M$16,Lookup!$K$16,""))))),"")</f>
        <v/>
      </c>
      <c r="S185" s="40" t="str">
        <f>IF(P185&gt;Lookup!$M$16,IF(P185&lt;=Lookup!$M$17,Lookup!$K$17,IF(P185&lt;=Lookup!$M$18,Lookup!$K$18,IF(P185&lt;=Lookup!$M$19,Lookup!$K$19,IF(P185&lt;=Lookup!$M$20,Lookup!$K$20,IF(P185&lt;=Lookup!$M$21,Lookup!$K$21,""))))),"")</f>
        <v/>
      </c>
      <c r="T185" s="40" t="str">
        <f>IF(P185&gt;Lookup!$M$21,IF(P185&lt;=Lookup!$M$22,Lookup!$K$22,IF(P185&lt;=Lookup!$M$23,Lookup!$K$23,IF(P185&lt;=Lookup!$M$24,Lookup!$K$24,IF(P185&lt;=Lookup!$M$25,Lookup!$K$25,IF(P185&lt;=Lookup!$M$26,Lookup!$K$26,""))))),"")</f>
        <v/>
      </c>
      <c r="U185" s="40" t="str">
        <f>IF(P185&gt;Lookup!$M$26,IF(P185&lt;=Lookup!$M$27,Lookup!$K$27,IF(P185&lt;=Lookup!$M$28,Lookup!$K$28,IF(P185&lt;=Lookup!$M$29,Lookup!$K$29,IF(P185&lt;=Lookup!$M$30,Lookup!$K$30,IF(P185&lt;=Lookup!$M$31,Lookup!$K$31,""))))),"")</f>
        <v/>
      </c>
      <c r="V185" s="40" t="str">
        <f>IF(P185&gt;Lookup!$M$31,IF(P185&lt;=Lookup!$M$32,Lookup!$K$32,IF(P185&lt;=Lookup!$M$33,Lookup!$K$33,IF(P185&lt;=Lookup!$M$34,Lookup!$K$34,IF(P185&lt;=Lookup!$M$35,Lookup!$K$35,IF(P185&lt;=Lookup!$M$36,Lookup!$K$36,""))))),"")</f>
        <v/>
      </c>
      <c r="W185" s="43" t="str">
        <f>IF(P185&gt;Lookup!$M$36,IF(P185&lt;=Lookup!$M$37,Lookup!$K$37,IF(P185&lt;=Lookup!$M$38,Lookup!$K$38,IF(P185&lt;Lookup!$M$39,Lookup!$K$39,IF(P185&lt;Lookup!$M$40,Lookup!$K$40,IF(P185&lt;Lookup!$M$41,Lookup!$K$41,IF(P185&lt;Lookup!$M$42,Lookup!$K$42,IF(P185&lt;Lookup!$M$43,Lookup!$K$43,IF(P185&lt;Lookup!$M$44,Lookup!$K$34,IF(B185=0,"",B185))))))))),"")</f>
        <v/>
      </c>
      <c r="X185" s="42" t="str">
        <f t="shared" si="19"/>
        <v/>
      </c>
    </row>
    <row r="186" spans="1:24" ht="14">
      <c r="A186" s="37">
        <v>176</v>
      </c>
      <c r="B186" s="38" t="str">
        <f>'1768'!J186</f>
        <v>SbW</v>
      </c>
      <c r="C186" s="39">
        <v>999</v>
      </c>
      <c r="D186" s="41">
        <f>IF(B186=0,"",IF(B186=Lookup!$K$7,Lookup!$L$7,IF(B186=Lookup!$K$8,Lookup!$L$8,IF(B186=Lookup!$K$9,Lookup!$L$9,IF(B186=Lookup!$K$10,Lookup!$L$10,IF(B186=Lookup!$K$11,Lookup!$L$11,999))))))</f>
        <v>999</v>
      </c>
      <c r="E186" s="41">
        <f>IF(D186=999,IF(B186=Lookup!$K$12,Lookup!$L$12,IF(B186=Lookup!$K$13,Lookup!$L$13,IF(B186=Lookup!$K$14,Lookup!$L$14,IF(B186=Lookup!$K$15,Lookup!$L$15,IF(B186=Lookup!$K$16,Lookup!$L$16,999))))),"")</f>
        <v>999</v>
      </c>
      <c r="F186" s="41">
        <f>IF(E186=999,IF(B186=Lookup!$K$17,Lookup!$L$17,IF(B186=Lookup!$K$18,Lookup!$L$18,IF(B186=Lookup!$K$19,Lookup!$L$19,IF(B186=Lookup!$K$20,Lookup!$L$20,IF(B186=Lookup!$K$21,Lookup!$L$21,999))))),"")</f>
        <v>999</v>
      </c>
      <c r="G186" s="41">
        <f>IF(F186=999,IF(B186=Lookup!$K$22,Lookup!$L$22,IF(B186=Lookup!$K$23,Lookup!$L$23,IF(B186=Lookup!$K$24,Lookup!$L$24,IF(B186=Lookup!$K$25,Lookup!$L$25,IF(B186=Lookup!$K$26,Lookup!$L$26,999))))),"")</f>
        <v>191.25</v>
      </c>
      <c r="H186" s="41" t="str">
        <f>IF(G186=999,IF(B186=Lookup!$K$27,Lookup!$L$27,IF(B186=Lookup!$K$28,Lookup!$L$28,IF(B186=Lookup!$K$29,Lookup!$L$29,IF(B186=Lookup!$K$30,Lookup!$L$30,IF(B186=Lookup!$K$31,Lookup!$L$31,999))))),"")</f>
        <v/>
      </c>
      <c r="I186" s="41" t="str">
        <f>IF(H186=999,IF(B186=Lookup!$K$32,Lookup!$L$32,IF(B186=Lookup!$K$33,Lookup!$L$33,IF(B186=Lookup!$K$34,Lookup!$L$34,IF(B186=Lookup!$K$35,Lookup!$L$35,IF(B186=Lookup!$K$36,Lookup!$L$36,999))))),"")</f>
        <v/>
      </c>
      <c r="J186" s="41" t="str">
        <f>IF(I186=999,IF(B186=Lookup!$K$37,Lookup!$L$37,IF(B186=Lookup!$K$38,Lookup!$L$38,IF(B186=Lookup!$K$39,Lookup!$L$7,""))),"")</f>
        <v/>
      </c>
      <c r="K186" s="41">
        <f t="shared" si="18"/>
        <v>191.25</v>
      </c>
      <c r="L186" s="37">
        <f t="shared" si="17"/>
        <v>191.25</v>
      </c>
      <c r="M186" s="38" t="str">
        <f>'1768'!Z186</f>
        <v>19.68W</v>
      </c>
      <c r="N186" s="37" t="str">
        <f t="shared" si="12"/>
        <v>19.68W</v>
      </c>
      <c r="O186" s="37" t="str">
        <f t="shared" si="13"/>
        <v>19.68</v>
      </c>
      <c r="P186" s="37">
        <f t="shared" si="15"/>
        <v>210.93</v>
      </c>
      <c r="Q186" s="40" t="str">
        <f>IF(P186&lt;=Lookup!$M$7,Lookup!$K$7,IF(P186&lt;=Lookup!$M$8,Lookup!$K$8,IF(P186&lt;=Lookup!$M$9,Lookup!$K$9,IF(P186&lt;=Lookup!$M$10,Lookup!$K$10,IF(P186&lt;=Lookup!$M$11,Lookup!$K$11,"")))))</f>
        <v/>
      </c>
      <c r="R186" s="40" t="str">
        <f>IF(P186&gt;Lookup!$M$11,IF(P186&lt;=Lookup!$M$12,Lookup!$K$12,IF(P186&lt;=Lookup!$M$13,Lookup!$K$13,IF(P186&lt;=Lookup!$M$14,Lookup!$K$14,IF(P186&lt;=Lookup!$M$15,Lookup!$K$15,IF(P186&lt;=Lookup!$M$16,Lookup!$K$16,""))))),"")</f>
        <v/>
      </c>
      <c r="S186" s="40" t="str">
        <f>IF(P186&gt;Lookup!$M$16,IF(P186&lt;=Lookup!$M$17,Lookup!$K$17,IF(P186&lt;=Lookup!$M$18,Lookup!$K$18,IF(P186&lt;=Lookup!$M$19,Lookup!$K$19,IF(P186&lt;=Lookup!$M$20,Lookup!$K$20,IF(P186&lt;=Lookup!$M$21,Lookup!$K$21,""))))),"")</f>
        <v/>
      </c>
      <c r="T186" s="40" t="str">
        <f>IF(P186&gt;Lookup!$M$21,IF(P186&lt;=Lookup!$M$22,Lookup!$K$22,IF(P186&lt;=Lookup!$M$23,Lookup!$K$23,IF(P186&lt;=Lookup!$M$24,Lookup!$K$24,IF(P186&lt;=Lookup!$M$25,Lookup!$K$25,IF(P186&lt;=Lookup!$M$26,Lookup!$K$26,""))))),"")</f>
        <v>SWbS</v>
      </c>
      <c r="U186" s="40" t="str">
        <f>IF(P186&gt;Lookup!$M$26,IF(P186&lt;=Lookup!$M$27,Lookup!$K$27,IF(P186&lt;=Lookup!$M$28,Lookup!$K$28,IF(P186&lt;=Lookup!$M$29,Lookup!$K$29,IF(P186&lt;=Lookup!$M$30,Lookup!$K$30,IF(P186&lt;=Lookup!$M$31,Lookup!$K$31,""))))),"")</f>
        <v/>
      </c>
      <c r="V186" s="40" t="str">
        <f>IF(P186&gt;Lookup!$M$31,IF(P186&lt;=Lookup!$M$32,Lookup!$K$32,IF(P186&lt;=Lookup!$M$33,Lookup!$K$33,IF(P186&lt;=Lookup!$M$34,Lookup!$K$34,IF(P186&lt;=Lookup!$M$35,Lookup!$K$35,IF(P186&lt;=Lookup!$M$36,Lookup!$K$36,""))))),"")</f>
        <v/>
      </c>
      <c r="W186" s="43" t="str">
        <f>IF(P186&gt;Lookup!$M$36,IF(P186&lt;=Lookup!$M$37,Lookup!$K$37,IF(P186&lt;=Lookup!$M$38,Lookup!$K$38,IF(P186&lt;Lookup!$M$39,Lookup!$K$39,IF(P186&lt;Lookup!$M$40,Lookup!$K$40,IF(P186&lt;Lookup!$M$41,Lookup!$K$41,IF(P186&lt;Lookup!$M$42,Lookup!$K$42,IF(P186&lt;Lookup!$M$43,Lookup!$K$43,IF(P186&lt;Lookup!$M$44,Lookup!$K$34,IF(B186=0,"",B186))))))))),"")</f>
        <v/>
      </c>
      <c r="X186" s="42" t="str">
        <f t="shared" si="19"/>
        <v>SWbS</v>
      </c>
    </row>
    <row r="187" spans="1:24" ht="14">
      <c r="A187" s="37">
        <v>177</v>
      </c>
      <c r="B187" s="38" t="str">
        <f>'1768'!J187</f>
        <v>ENE</v>
      </c>
      <c r="C187" s="39">
        <v>999</v>
      </c>
      <c r="D187" s="41">
        <f>IF(B187=0,"",IF(B187=Lookup!$K$7,Lookup!$L$7,IF(B187=Lookup!$K$8,Lookup!$L$8,IF(B187=Lookup!$K$9,Lookup!$L$9,IF(B187=Lookup!$K$10,Lookup!$L$10,IF(B187=Lookup!$K$11,Lookup!$L$11,999))))))</f>
        <v>999</v>
      </c>
      <c r="E187" s="41">
        <f>IF(D187=999,IF(B187=Lookup!$K$12,Lookup!$L$12,IF(B187=Lookup!$K$13,Lookup!$L$13,IF(B187=Lookup!$K$14,Lookup!$L$14,IF(B187=Lookup!$K$15,Lookup!$L$15,IF(B187=Lookup!$K$16,Lookup!$L$16,999))))),"")</f>
        <v>67.5</v>
      </c>
      <c r="F187" s="41" t="str">
        <f>IF(E187=999,IF(B187=Lookup!$K$17,Lookup!$L$17,IF(B187=Lookup!$K$18,Lookup!$L$18,IF(B187=Lookup!$K$19,Lookup!$L$19,IF(B187=Lookup!$K$20,Lookup!$L$20,IF(B187=Lookup!$K$21,Lookup!$L$21,999))))),"")</f>
        <v/>
      </c>
      <c r="G187" s="41" t="str">
        <f>IF(F187=999,IF(B187=Lookup!$K$22,Lookup!$L$22,IF(B187=Lookup!$K$23,Lookup!$L$23,IF(B187=Lookup!$K$24,Lookup!$L$24,IF(B187=Lookup!$K$25,Lookup!$L$25,IF(B187=Lookup!$K$26,Lookup!$L$26,999))))),"")</f>
        <v/>
      </c>
      <c r="H187" s="41" t="str">
        <f>IF(G187=999,IF(B187=Lookup!$K$27,Lookup!$L$27,IF(B187=Lookup!$K$28,Lookup!$L$28,IF(B187=Lookup!$K$29,Lookup!$L$29,IF(B187=Lookup!$K$30,Lookup!$L$30,IF(B187=Lookup!$K$31,Lookup!$L$31,999))))),"")</f>
        <v/>
      </c>
      <c r="I187" s="41" t="str">
        <f>IF(H187=999,IF(B187=Lookup!$K$32,Lookup!$L$32,IF(B187=Lookup!$K$33,Lookup!$L$33,IF(B187=Lookup!$K$34,Lookup!$L$34,IF(B187=Lookup!$K$35,Lookup!$L$35,IF(B187=Lookup!$K$36,Lookup!$L$36,999))))),"")</f>
        <v/>
      </c>
      <c r="J187" s="41" t="str">
        <f>IF(I187=999,IF(B187=Lookup!$K$37,Lookup!$L$37,IF(B187=Lookup!$K$38,Lookup!$L$38,IF(B187=Lookup!$K$39,Lookup!$L$7,""))),"")</f>
        <v/>
      </c>
      <c r="K187" s="41">
        <f t="shared" si="18"/>
        <v>67.5</v>
      </c>
      <c r="L187" s="37">
        <f t="shared" si="17"/>
        <v>67.5</v>
      </c>
      <c r="M187" s="38" t="str">
        <f>'1768'!Z187</f>
        <v>19.68W</v>
      </c>
      <c r="N187" s="37" t="str">
        <f t="shared" si="12"/>
        <v>19.68W</v>
      </c>
      <c r="O187" s="37" t="str">
        <f t="shared" si="13"/>
        <v>19.68</v>
      </c>
      <c r="P187" s="37">
        <f t="shared" si="15"/>
        <v>87.18</v>
      </c>
      <c r="Q187" s="40" t="str">
        <f>IF(P187&lt;=Lookup!$M$7,Lookup!$K$7,IF(P187&lt;=Lookup!$M$8,Lookup!$K$8,IF(P187&lt;=Lookup!$M$9,Lookup!$K$9,IF(P187&lt;=Lookup!$M$10,Lookup!$K$10,IF(P187&lt;=Lookup!$M$11,Lookup!$K$11,"")))))</f>
        <v/>
      </c>
      <c r="R187" s="40" t="str">
        <f>IF(P187&gt;Lookup!$M$11,IF(P187&lt;=Lookup!$M$12,Lookup!$K$12,IF(P187&lt;=Lookup!$M$13,Lookup!$K$13,IF(P187&lt;=Lookup!$M$14,Lookup!$K$14,IF(P187&lt;=Lookup!$M$15,Lookup!$K$15,IF(P187&lt;=Lookup!$M$16,Lookup!$K$16,""))))),"")</f>
        <v>E</v>
      </c>
      <c r="S187" s="40" t="str">
        <f>IF(P187&gt;Lookup!$M$16,IF(P187&lt;=Lookup!$M$17,Lookup!$K$17,IF(P187&lt;=Lookup!$M$18,Lookup!$K$18,IF(P187&lt;=Lookup!$M$19,Lookup!$K$19,IF(P187&lt;=Lookup!$M$20,Lookup!$K$20,IF(P187&lt;=Lookup!$M$21,Lookup!$K$21,""))))),"")</f>
        <v/>
      </c>
      <c r="T187" s="40" t="str">
        <f>IF(P187&gt;Lookup!$M$21,IF(P187&lt;=Lookup!$M$22,Lookup!$K$22,IF(P187&lt;=Lookup!$M$23,Lookup!$K$23,IF(P187&lt;=Lookup!$M$24,Lookup!$K$24,IF(P187&lt;=Lookup!$M$25,Lookup!$K$25,IF(P187&lt;=Lookup!$M$26,Lookup!$K$26,""))))),"")</f>
        <v/>
      </c>
      <c r="U187" s="40" t="str">
        <f>IF(P187&gt;Lookup!$M$26,IF(P187&lt;=Lookup!$M$27,Lookup!$K$27,IF(P187&lt;=Lookup!$M$28,Lookup!$K$28,IF(P187&lt;=Lookup!$M$29,Lookup!$K$29,IF(P187&lt;=Lookup!$M$30,Lookup!$K$30,IF(P187&lt;=Lookup!$M$31,Lookup!$K$31,""))))),"")</f>
        <v/>
      </c>
      <c r="V187" s="40" t="str">
        <f>IF(P187&gt;Lookup!$M$31,IF(P187&lt;=Lookup!$M$32,Lookup!$K$32,IF(P187&lt;=Lookup!$M$33,Lookup!$K$33,IF(P187&lt;=Lookup!$M$34,Lookup!$K$34,IF(P187&lt;=Lookup!$M$35,Lookup!$K$35,IF(P187&lt;=Lookup!$M$36,Lookup!$K$36,""))))),"")</f>
        <v/>
      </c>
      <c r="W187" s="43" t="str">
        <f>IF(P187&gt;Lookup!$M$36,IF(P187&lt;=Lookup!$M$37,Lookup!$K$37,IF(P187&lt;=Lookup!$M$38,Lookup!$K$38,IF(P187&lt;Lookup!$M$39,Lookup!$K$39,IF(P187&lt;Lookup!$M$40,Lookup!$K$40,IF(P187&lt;Lookup!$M$41,Lookup!$K$41,IF(P187&lt;Lookup!$M$42,Lookup!$K$42,IF(P187&lt;Lookup!$M$43,Lookup!$K$43,IF(P187&lt;Lookup!$M$44,Lookup!$K$34,IF(B187=0,"",B187))))))))),"")</f>
        <v/>
      </c>
      <c r="X187" s="42" t="str">
        <f t="shared" si="19"/>
        <v>E</v>
      </c>
    </row>
    <row r="188" spans="1:24" ht="14">
      <c r="A188" s="37">
        <v>178</v>
      </c>
      <c r="B188" s="38" t="str">
        <f>'1768'!J188</f>
        <v>EbN</v>
      </c>
      <c r="C188" s="39">
        <v>999</v>
      </c>
      <c r="D188" s="41">
        <f>IF(B188=0,"",IF(B188=Lookup!$K$7,Lookup!$L$7,IF(B188=Lookup!$K$8,Lookup!$L$8,IF(B188=Lookup!$K$9,Lookup!$L$9,IF(B188=Lookup!$K$10,Lookup!$L$10,IF(B188=Lookup!$K$11,Lookup!$L$11,999))))))</f>
        <v>999</v>
      </c>
      <c r="E188" s="41">
        <f>IF(D188=999,IF(B188=Lookup!$K$12,Lookup!$L$12,IF(B188=Lookup!$K$13,Lookup!$L$13,IF(B188=Lookup!$K$14,Lookup!$L$14,IF(B188=Lookup!$K$15,Lookup!$L$15,IF(B188=Lookup!$K$16,Lookup!$L$16,999))))),"")</f>
        <v>78.75</v>
      </c>
      <c r="F188" s="41" t="str">
        <f>IF(E188=999,IF(B188=Lookup!$K$17,Lookup!$L$17,IF(B188=Lookup!$K$18,Lookup!$L$18,IF(B188=Lookup!$K$19,Lookup!$L$19,IF(B188=Lookup!$K$20,Lookup!$L$20,IF(B188=Lookup!$K$21,Lookup!$L$21,999))))),"")</f>
        <v/>
      </c>
      <c r="G188" s="41" t="str">
        <f>IF(F188=999,IF(B188=Lookup!$K$22,Lookup!$L$22,IF(B188=Lookup!$K$23,Lookup!$L$23,IF(B188=Lookup!$K$24,Lookup!$L$24,IF(B188=Lookup!$K$25,Lookup!$L$25,IF(B188=Lookup!$K$26,Lookup!$L$26,999))))),"")</f>
        <v/>
      </c>
      <c r="H188" s="41" t="str">
        <f>IF(G188=999,IF(B188=Lookup!$K$27,Lookup!$L$27,IF(B188=Lookup!$K$28,Lookup!$L$28,IF(B188=Lookup!$K$29,Lookup!$L$29,IF(B188=Lookup!$K$30,Lookup!$L$30,IF(B188=Lookup!$K$31,Lookup!$L$31,999))))),"")</f>
        <v/>
      </c>
      <c r="I188" s="41" t="str">
        <f>IF(H188=999,IF(B188=Lookup!$K$32,Lookup!$L$32,IF(B188=Lookup!$K$33,Lookup!$L$33,IF(B188=Lookup!$K$34,Lookup!$L$34,IF(B188=Lookup!$K$35,Lookup!$L$35,IF(B188=Lookup!$K$36,Lookup!$L$36,999))))),"")</f>
        <v/>
      </c>
      <c r="J188" s="41" t="str">
        <f>IF(I188=999,IF(B188=Lookup!$K$37,Lookup!$L$37,IF(B188=Lookup!$K$38,Lookup!$L$38,IF(B188=Lookup!$K$39,Lookup!$L$7,""))),"")</f>
        <v/>
      </c>
      <c r="K188" s="41">
        <f t="shared" si="18"/>
        <v>78.75</v>
      </c>
      <c r="L188" s="37">
        <f t="shared" si="17"/>
        <v>78.75</v>
      </c>
      <c r="M188" s="38" t="str">
        <f>'1768'!Z188</f>
        <v>22.5W</v>
      </c>
      <c r="N188" s="37" t="str">
        <f t="shared" si="12"/>
        <v>22.5W</v>
      </c>
      <c r="O188" s="37" t="str">
        <f t="shared" si="13"/>
        <v>22.5</v>
      </c>
      <c r="P188" s="37">
        <f t="shared" si="15"/>
        <v>101.25</v>
      </c>
      <c r="Q188" s="40" t="str">
        <f>IF(P188&lt;=Lookup!$M$7,Lookup!$K$7,IF(P188&lt;=Lookup!$M$8,Lookup!$K$8,IF(P188&lt;=Lookup!$M$9,Lookup!$K$9,IF(P188&lt;=Lookup!$M$10,Lookup!$K$10,IF(P188&lt;=Lookup!$M$11,Lookup!$K$11,"")))))</f>
        <v/>
      </c>
      <c r="R188" s="40" t="str">
        <f>IF(P188&gt;Lookup!$M$11,IF(P188&lt;=Lookup!$M$12,Lookup!$K$12,IF(P188&lt;=Lookup!$M$13,Lookup!$K$13,IF(P188&lt;=Lookup!$M$14,Lookup!$K$14,IF(P188&lt;=Lookup!$M$15,Lookup!$K$15,IF(P188&lt;=Lookup!$M$16,Lookup!$K$16,""))))),"")</f>
        <v>EbS</v>
      </c>
      <c r="S188" s="40" t="str">
        <f>IF(P188&gt;Lookup!$M$16,IF(P188&lt;=Lookup!$M$17,Lookup!$K$17,IF(P188&lt;=Lookup!$M$18,Lookup!$K$18,IF(P188&lt;=Lookup!$M$19,Lookup!$K$19,IF(P188&lt;=Lookup!$M$20,Lookup!$K$20,IF(P188&lt;=Lookup!$M$21,Lookup!$K$21,""))))),"")</f>
        <v/>
      </c>
      <c r="T188" s="40" t="str">
        <f>IF(P188&gt;Lookup!$M$21,IF(P188&lt;=Lookup!$M$22,Lookup!$K$22,IF(P188&lt;=Lookup!$M$23,Lookup!$K$23,IF(P188&lt;=Lookup!$M$24,Lookup!$K$24,IF(P188&lt;=Lookup!$M$25,Lookup!$K$25,IF(P188&lt;=Lookup!$M$26,Lookup!$K$26,""))))),"")</f>
        <v/>
      </c>
      <c r="U188" s="40" t="str">
        <f>IF(P188&gt;Lookup!$M$26,IF(P188&lt;=Lookup!$M$27,Lookup!$K$27,IF(P188&lt;=Lookup!$M$28,Lookup!$K$28,IF(P188&lt;=Lookup!$M$29,Lookup!$K$29,IF(P188&lt;=Lookup!$M$30,Lookup!$K$30,IF(P188&lt;=Lookup!$M$31,Lookup!$K$31,""))))),"")</f>
        <v/>
      </c>
      <c r="V188" s="40" t="str">
        <f>IF(P188&gt;Lookup!$M$31,IF(P188&lt;=Lookup!$M$32,Lookup!$K$32,IF(P188&lt;=Lookup!$M$33,Lookup!$K$33,IF(P188&lt;=Lookup!$M$34,Lookup!$K$34,IF(P188&lt;=Lookup!$M$35,Lookup!$K$35,IF(P188&lt;=Lookup!$M$36,Lookup!$K$36,""))))),"")</f>
        <v/>
      </c>
      <c r="W188" s="43" t="str">
        <f>IF(P188&gt;Lookup!$M$36,IF(P188&lt;=Lookup!$M$37,Lookup!$K$37,IF(P188&lt;=Lookup!$M$38,Lookup!$K$38,IF(P188&lt;Lookup!$M$39,Lookup!$K$39,IF(P188&lt;Lookup!$M$40,Lookup!$K$40,IF(P188&lt;Lookup!$M$41,Lookup!$K$41,IF(P188&lt;Lookup!$M$42,Lookup!$K$42,IF(P188&lt;Lookup!$M$43,Lookup!$K$43,IF(P188&lt;Lookup!$M$44,Lookup!$K$34,IF(B188=0,"",B188))))))))),"")</f>
        <v/>
      </c>
      <c r="X188" s="42" t="str">
        <f t="shared" si="19"/>
        <v>EbS</v>
      </c>
    </row>
    <row r="189" spans="1:24" ht="14">
      <c r="A189" s="37">
        <v>179</v>
      </c>
      <c r="B189" s="38" t="str">
        <f>'1768'!J189</f>
        <v>NE</v>
      </c>
      <c r="C189" s="39">
        <v>999</v>
      </c>
      <c r="D189" s="41">
        <f>IF(B189=0,"",IF(B189=Lookup!$K$7,Lookup!$L$7,IF(B189=Lookup!$K$8,Lookup!$L$8,IF(B189=Lookup!$K$9,Lookup!$L$9,IF(B189=Lookup!$K$10,Lookup!$L$10,IF(B189=Lookup!$K$11,Lookup!$L$11,999))))))</f>
        <v>45</v>
      </c>
      <c r="E189" s="41" t="str">
        <f>IF(D189=999,IF(B189=Lookup!$K$12,Lookup!$L$12,IF(B189=Lookup!$K$13,Lookup!$L$13,IF(B189=Lookup!$K$14,Lookup!$L$14,IF(B189=Lookup!$K$15,Lookup!$L$15,IF(B189=Lookup!$K$16,Lookup!$L$16,999))))),"")</f>
        <v/>
      </c>
      <c r="F189" s="41" t="str">
        <f>IF(E189=999,IF(B189=Lookup!$K$17,Lookup!$L$17,IF(B189=Lookup!$K$18,Lookup!$L$18,IF(B189=Lookup!$K$19,Lookup!$L$19,IF(B189=Lookup!$K$20,Lookup!$L$20,IF(B189=Lookup!$K$21,Lookup!$L$21,999))))),"")</f>
        <v/>
      </c>
      <c r="G189" s="41" t="str">
        <f>IF(F189=999,IF(B189=Lookup!$K$22,Lookup!$L$22,IF(B189=Lookup!$K$23,Lookup!$L$23,IF(B189=Lookup!$K$24,Lookup!$L$24,IF(B189=Lookup!$K$25,Lookup!$L$25,IF(B189=Lookup!$K$26,Lookup!$L$26,999))))),"")</f>
        <v/>
      </c>
      <c r="H189" s="41" t="str">
        <f>IF(G189=999,IF(B189=Lookup!$K$27,Lookup!$L$27,IF(B189=Lookup!$K$28,Lookup!$L$28,IF(B189=Lookup!$K$29,Lookup!$L$29,IF(B189=Lookup!$K$30,Lookup!$L$30,IF(B189=Lookup!$K$31,Lookup!$L$31,999))))),"")</f>
        <v/>
      </c>
      <c r="I189" s="41" t="str">
        <f>IF(H189=999,IF(B189=Lookup!$K$32,Lookup!$L$32,IF(B189=Lookup!$K$33,Lookup!$L$33,IF(B189=Lookup!$K$34,Lookup!$L$34,IF(B189=Lookup!$K$35,Lookup!$L$35,IF(B189=Lookup!$K$36,Lookup!$L$36,999))))),"")</f>
        <v/>
      </c>
      <c r="J189" s="41" t="str">
        <f>IF(I189=999,IF(B189=Lookup!$K$37,Lookup!$L$37,IF(B189=Lookup!$K$38,Lookup!$L$38,IF(B189=Lookup!$K$39,Lookup!$L$7,""))),"")</f>
        <v/>
      </c>
      <c r="K189" s="41">
        <f t="shared" si="18"/>
        <v>45</v>
      </c>
      <c r="L189" s="37">
        <f t="shared" si="17"/>
        <v>45</v>
      </c>
      <c r="M189" s="38" t="str">
        <f>'1768'!Z189</f>
        <v>25.31W</v>
      </c>
      <c r="N189" s="37" t="str">
        <f t="shared" si="12"/>
        <v>25.31W</v>
      </c>
      <c r="O189" s="37" t="str">
        <f t="shared" si="13"/>
        <v>25.31</v>
      </c>
      <c r="P189" s="37">
        <f t="shared" si="15"/>
        <v>70.31</v>
      </c>
      <c r="Q189" s="40" t="str">
        <f>IF(P189&lt;=Lookup!$M$7,Lookup!$K$7,IF(P189&lt;=Lookup!$M$8,Lookup!$K$8,IF(P189&lt;=Lookup!$M$9,Lookup!$K$9,IF(P189&lt;=Lookup!$M$10,Lookup!$K$10,IF(P189&lt;=Lookup!$M$11,Lookup!$K$11,"")))))</f>
        <v/>
      </c>
      <c r="R189" s="40" t="str">
        <f>IF(P189&gt;Lookup!$M$11,IF(P189&lt;=Lookup!$M$12,Lookup!$K$12,IF(P189&lt;=Lookup!$M$13,Lookup!$K$13,IF(P189&lt;=Lookup!$M$14,Lookup!$K$14,IF(P189&lt;=Lookup!$M$15,Lookup!$K$15,IF(P189&lt;=Lookup!$M$16,Lookup!$K$16,""))))),"")</f>
        <v>ENE</v>
      </c>
      <c r="S189" s="40" t="str">
        <f>IF(P189&gt;Lookup!$M$16,IF(P189&lt;=Lookup!$M$17,Lookup!$K$17,IF(P189&lt;=Lookup!$M$18,Lookup!$K$18,IF(P189&lt;=Lookup!$M$19,Lookup!$K$19,IF(P189&lt;=Lookup!$M$20,Lookup!$K$20,IF(P189&lt;=Lookup!$M$21,Lookup!$K$21,""))))),"")</f>
        <v/>
      </c>
      <c r="T189" s="40" t="str">
        <f>IF(P189&gt;Lookup!$M$21,IF(P189&lt;=Lookup!$M$22,Lookup!$K$22,IF(P189&lt;=Lookup!$M$23,Lookup!$K$23,IF(P189&lt;=Lookup!$M$24,Lookup!$K$24,IF(P189&lt;=Lookup!$M$25,Lookup!$K$25,IF(P189&lt;=Lookup!$M$26,Lookup!$K$26,""))))),"")</f>
        <v/>
      </c>
      <c r="U189" s="40" t="str">
        <f>IF(P189&gt;Lookup!$M$26,IF(P189&lt;=Lookup!$M$27,Lookup!$K$27,IF(P189&lt;=Lookup!$M$28,Lookup!$K$28,IF(P189&lt;=Lookup!$M$29,Lookup!$K$29,IF(P189&lt;=Lookup!$M$30,Lookup!$K$30,IF(P189&lt;=Lookup!$M$31,Lookup!$K$31,""))))),"")</f>
        <v/>
      </c>
      <c r="V189" s="40" t="str">
        <f>IF(P189&gt;Lookup!$M$31,IF(P189&lt;=Lookup!$M$32,Lookup!$K$32,IF(P189&lt;=Lookup!$M$33,Lookup!$K$33,IF(P189&lt;=Lookup!$M$34,Lookup!$K$34,IF(P189&lt;=Lookup!$M$35,Lookup!$K$35,IF(P189&lt;=Lookup!$M$36,Lookup!$K$36,""))))),"")</f>
        <v/>
      </c>
      <c r="W189" s="43" t="str">
        <f>IF(P189&gt;Lookup!$M$36,IF(P189&lt;=Lookup!$M$37,Lookup!$K$37,IF(P189&lt;=Lookup!$M$38,Lookup!$K$38,IF(P189&lt;Lookup!$M$39,Lookup!$K$39,IF(P189&lt;Lookup!$M$40,Lookup!$K$40,IF(P189&lt;Lookup!$M$41,Lookup!$K$41,IF(P189&lt;Lookup!$M$42,Lookup!$K$42,IF(P189&lt;Lookup!$M$43,Lookup!$K$43,IF(P189&lt;Lookup!$M$44,Lookup!$K$34,IF(B189=0,"",B189))))))))),"")</f>
        <v/>
      </c>
      <c r="X189" s="42" t="str">
        <f t="shared" si="19"/>
        <v>ENE</v>
      </c>
    </row>
    <row r="190" spans="1:24" ht="14">
      <c r="A190" s="37">
        <v>180</v>
      </c>
      <c r="B190" s="38" t="str">
        <f>'1768'!J190</f>
        <v>E</v>
      </c>
      <c r="C190" s="39">
        <v>999</v>
      </c>
      <c r="D190" s="41">
        <f>IF(B190=0,"",IF(B190=Lookup!$K$7,Lookup!$L$7,IF(B190=Lookup!$K$8,Lookup!$L$8,IF(B190=Lookup!$K$9,Lookup!$L$9,IF(B190=Lookup!$K$10,Lookup!$L$10,IF(B190=Lookup!$K$11,Lookup!$L$11,999))))))</f>
        <v>999</v>
      </c>
      <c r="E190" s="41">
        <f>IF(D190=999,IF(B190=Lookup!$K$12,Lookup!$L$12,IF(B190=Lookup!$K$13,Lookup!$L$13,IF(B190=Lookup!$K$14,Lookup!$L$14,IF(B190=Lookup!$K$15,Lookup!$L$15,IF(B190=Lookup!$K$16,Lookup!$L$16,999))))),"")</f>
        <v>90</v>
      </c>
      <c r="F190" s="41" t="str">
        <f>IF(E190=999,IF(B190=Lookup!$K$17,Lookup!$L$17,IF(B190=Lookup!$K$18,Lookup!$L$18,IF(B190=Lookup!$K$19,Lookup!$L$19,IF(B190=Lookup!$K$20,Lookup!$L$20,IF(B190=Lookup!$K$21,Lookup!$L$21,999))))),"")</f>
        <v/>
      </c>
      <c r="G190" s="41" t="str">
        <f>IF(F190=999,IF(B190=Lookup!$K$22,Lookup!$L$22,IF(B190=Lookup!$K$23,Lookup!$L$23,IF(B190=Lookup!$K$24,Lookup!$L$24,IF(B190=Lookup!$K$25,Lookup!$L$25,IF(B190=Lookup!$K$26,Lookup!$L$26,999))))),"")</f>
        <v/>
      </c>
      <c r="H190" s="41" t="str">
        <f>IF(G190=999,IF(B190=Lookup!$K$27,Lookup!$L$27,IF(B190=Lookup!$K$28,Lookup!$L$28,IF(B190=Lookup!$K$29,Lookup!$L$29,IF(B190=Lookup!$K$30,Lookup!$L$30,IF(B190=Lookup!$K$31,Lookup!$L$31,999))))),"")</f>
        <v/>
      </c>
      <c r="I190" s="41" t="str">
        <f>IF(H190=999,IF(B190=Lookup!$K$32,Lookup!$L$32,IF(B190=Lookup!$K$33,Lookup!$L$33,IF(B190=Lookup!$K$34,Lookup!$L$34,IF(B190=Lookup!$K$35,Lookup!$L$35,IF(B190=Lookup!$K$36,Lookup!$L$36,999))))),"")</f>
        <v/>
      </c>
      <c r="J190" s="41" t="str">
        <f>IF(I190=999,IF(B190=Lookup!$K$37,Lookup!$L$37,IF(B190=Lookup!$K$38,Lookup!$L$38,IF(B190=Lookup!$K$39,Lookup!$L$7,""))),"")</f>
        <v/>
      </c>
      <c r="K190" s="41">
        <f t="shared" si="18"/>
        <v>90</v>
      </c>
      <c r="L190" s="37">
        <f t="shared" si="17"/>
        <v>90</v>
      </c>
      <c r="M190" s="38" t="str">
        <f>'1768'!Z190</f>
        <v>25.31W</v>
      </c>
      <c r="N190" s="37" t="str">
        <f t="shared" si="12"/>
        <v>25.31W</v>
      </c>
      <c r="O190" s="37" t="str">
        <f t="shared" si="13"/>
        <v>25.31</v>
      </c>
      <c r="P190" s="37">
        <f t="shared" si="15"/>
        <v>115.31</v>
      </c>
      <c r="Q190" s="40" t="str">
        <f>IF(P190&lt;=Lookup!$M$7,Lookup!$K$7,IF(P190&lt;=Lookup!$M$8,Lookup!$K$8,IF(P190&lt;=Lookup!$M$9,Lookup!$K$9,IF(P190&lt;=Lookup!$M$10,Lookup!$K$10,IF(P190&lt;=Lookup!$M$11,Lookup!$K$11,"")))))</f>
        <v/>
      </c>
      <c r="R190" s="40" t="str">
        <f>IF(P190&gt;Lookup!$M$11,IF(P190&lt;=Lookup!$M$12,Lookup!$K$12,IF(P190&lt;=Lookup!$M$13,Lookup!$K$13,IF(P190&lt;=Lookup!$M$14,Lookup!$K$14,IF(P190&lt;=Lookup!$M$15,Lookup!$K$15,IF(P190&lt;=Lookup!$M$16,Lookup!$K$16,""))))),"")</f>
        <v/>
      </c>
      <c r="S190" s="40" t="str">
        <f>IF(P190&gt;Lookup!$M$16,IF(P190&lt;=Lookup!$M$17,Lookup!$K$17,IF(P190&lt;=Lookup!$M$18,Lookup!$K$18,IF(P190&lt;=Lookup!$M$19,Lookup!$K$19,IF(P190&lt;=Lookup!$M$20,Lookup!$K$20,IF(P190&lt;=Lookup!$M$21,Lookup!$K$21,""))))),"")</f>
        <v>ESE</v>
      </c>
      <c r="T190" s="40" t="str">
        <f>IF(P190&gt;Lookup!$M$21,IF(P190&lt;=Lookup!$M$22,Lookup!$K$22,IF(P190&lt;=Lookup!$M$23,Lookup!$K$23,IF(P190&lt;=Lookup!$M$24,Lookup!$K$24,IF(P190&lt;=Lookup!$M$25,Lookup!$K$25,IF(P190&lt;=Lookup!$M$26,Lookup!$K$26,""))))),"")</f>
        <v/>
      </c>
      <c r="U190" s="40" t="str">
        <f>IF(P190&gt;Lookup!$M$26,IF(P190&lt;=Lookup!$M$27,Lookup!$K$27,IF(P190&lt;=Lookup!$M$28,Lookup!$K$28,IF(P190&lt;=Lookup!$M$29,Lookup!$K$29,IF(P190&lt;=Lookup!$M$30,Lookup!$K$30,IF(P190&lt;=Lookup!$M$31,Lookup!$K$31,""))))),"")</f>
        <v/>
      </c>
      <c r="V190" s="40" t="str">
        <f>IF(P190&gt;Lookup!$M$31,IF(P190&lt;=Lookup!$M$32,Lookup!$K$32,IF(P190&lt;=Lookup!$M$33,Lookup!$K$33,IF(P190&lt;=Lookup!$M$34,Lookup!$K$34,IF(P190&lt;=Lookup!$M$35,Lookup!$K$35,IF(P190&lt;=Lookup!$M$36,Lookup!$K$36,""))))),"")</f>
        <v/>
      </c>
      <c r="W190" s="43" t="str">
        <f>IF(P190&gt;Lookup!$M$36,IF(P190&lt;=Lookup!$M$37,Lookup!$K$37,IF(P190&lt;=Lookup!$M$38,Lookup!$K$38,IF(P190&lt;Lookup!$M$39,Lookup!$K$39,IF(P190&lt;Lookup!$M$40,Lookup!$K$40,IF(P190&lt;Lookup!$M$41,Lookup!$K$41,IF(P190&lt;Lookup!$M$42,Lookup!$K$42,IF(P190&lt;Lookup!$M$43,Lookup!$K$43,IF(P190&lt;Lookup!$M$44,Lookup!$K$34,IF(B190=0,"",B190))))))))),"")</f>
        <v/>
      </c>
      <c r="X190" s="42" t="str">
        <f t="shared" si="19"/>
        <v>ESE</v>
      </c>
    </row>
    <row r="191" spans="1:24" ht="14">
      <c r="A191" s="37">
        <v>181</v>
      </c>
      <c r="B191" s="38" t="str">
        <f>'1768'!J191</f>
        <v>E</v>
      </c>
      <c r="C191" s="39">
        <v>999</v>
      </c>
      <c r="D191" s="41">
        <f>IF(B191=0,"",IF(B191=Lookup!$K$7,Lookup!$L$7,IF(B191=Lookup!$K$8,Lookup!$L$8,IF(B191=Lookup!$K$9,Lookup!$L$9,IF(B191=Lookup!$K$10,Lookup!$L$10,IF(B191=Lookup!$K$11,Lookup!$L$11,999))))))</f>
        <v>999</v>
      </c>
      <c r="E191" s="41">
        <f>IF(D191=999,IF(B191=Lookup!$K$12,Lookup!$L$12,IF(B191=Lookup!$K$13,Lookup!$L$13,IF(B191=Lookup!$K$14,Lookup!$L$14,IF(B191=Lookup!$K$15,Lookup!$L$15,IF(B191=Lookup!$K$16,Lookup!$L$16,999))))),"")</f>
        <v>90</v>
      </c>
      <c r="F191" s="41" t="str">
        <f>IF(E191=999,IF(B191=Lookup!$K$17,Lookup!$L$17,IF(B191=Lookup!$K$18,Lookup!$L$18,IF(B191=Lookup!$K$19,Lookup!$L$19,IF(B191=Lookup!$K$20,Lookup!$L$20,IF(B191=Lookup!$K$21,Lookup!$L$21,999))))),"")</f>
        <v/>
      </c>
      <c r="G191" s="41" t="str">
        <f>IF(F191=999,IF(B191=Lookup!$K$22,Lookup!$L$22,IF(B191=Lookup!$K$23,Lookup!$L$23,IF(B191=Lookup!$K$24,Lookup!$L$24,IF(B191=Lookup!$K$25,Lookup!$L$25,IF(B191=Lookup!$K$26,Lookup!$L$26,999))))),"")</f>
        <v/>
      </c>
      <c r="H191" s="41" t="str">
        <f>IF(G191=999,IF(B191=Lookup!$K$27,Lookup!$L$27,IF(B191=Lookup!$K$28,Lookup!$L$28,IF(B191=Lookup!$K$29,Lookup!$L$29,IF(B191=Lookup!$K$30,Lookup!$L$30,IF(B191=Lookup!$K$31,Lookup!$L$31,999))))),"")</f>
        <v/>
      </c>
      <c r="I191" s="41" t="str">
        <f>IF(H191=999,IF(B191=Lookup!$K$32,Lookup!$L$32,IF(B191=Lookup!$K$33,Lookup!$L$33,IF(B191=Lookup!$K$34,Lookup!$L$34,IF(B191=Lookup!$K$35,Lookup!$L$35,IF(B191=Lookup!$K$36,Lookup!$L$36,999))))),"")</f>
        <v/>
      </c>
      <c r="J191" s="41" t="str">
        <f>IF(I191=999,IF(B191=Lookup!$K$37,Lookup!$L$37,IF(B191=Lookup!$K$38,Lookup!$L$38,IF(B191=Lookup!$K$39,Lookup!$L$7,""))),"")</f>
        <v/>
      </c>
      <c r="K191" s="41">
        <f t="shared" si="18"/>
        <v>90</v>
      </c>
      <c r="L191" s="37">
        <f t="shared" si="17"/>
        <v>90</v>
      </c>
      <c r="M191" s="38" t="str">
        <f>'1768'!Z191</f>
        <v>25.31W</v>
      </c>
      <c r="N191" s="37" t="str">
        <f t="shared" si="12"/>
        <v>25.31W</v>
      </c>
      <c r="O191" s="37" t="str">
        <f t="shared" si="13"/>
        <v>25.31</v>
      </c>
      <c r="P191" s="37">
        <f t="shared" si="15"/>
        <v>115.31</v>
      </c>
      <c r="Q191" s="40" t="str">
        <f>IF(P191&lt;=Lookup!$M$7,Lookup!$K$7,IF(P191&lt;=Lookup!$M$8,Lookup!$K$8,IF(P191&lt;=Lookup!$M$9,Lookup!$K$9,IF(P191&lt;=Lookup!$M$10,Lookup!$K$10,IF(P191&lt;=Lookup!$M$11,Lookup!$K$11,"")))))</f>
        <v/>
      </c>
      <c r="R191" s="40" t="str">
        <f>IF(P191&gt;Lookup!$M$11,IF(P191&lt;=Lookup!$M$12,Lookup!$K$12,IF(P191&lt;=Lookup!$M$13,Lookup!$K$13,IF(P191&lt;=Lookup!$M$14,Lookup!$K$14,IF(P191&lt;=Lookup!$M$15,Lookup!$K$15,IF(P191&lt;=Lookup!$M$16,Lookup!$K$16,""))))),"")</f>
        <v/>
      </c>
      <c r="S191" s="40" t="str">
        <f>IF(P191&gt;Lookup!$M$16,IF(P191&lt;=Lookup!$M$17,Lookup!$K$17,IF(P191&lt;=Lookup!$M$18,Lookup!$K$18,IF(P191&lt;=Lookup!$M$19,Lookup!$K$19,IF(P191&lt;=Lookup!$M$20,Lookup!$K$20,IF(P191&lt;=Lookup!$M$21,Lookup!$K$21,""))))),"")</f>
        <v>ESE</v>
      </c>
      <c r="T191" s="40" t="str">
        <f>IF(P191&gt;Lookup!$M$21,IF(P191&lt;=Lookup!$M$22,Lookup!$K$22,IF(P191&lt;=Lookup!$M$23,Lookup!$K$23,IF(P191&lt;=Lookup!$M$24,Lookup!$K$24,IF(P191&lt;=Lookup!$M$25,Lookup!$K$25,IF(P191&lt;=Lookup!$M$26,Lookup!$K$26,""))))),"")</f>
        <v/>
      </c>
      <c r="U191" s="40" t="str">
        <f>IF(P191&gt;Lookup!$M$26,IF(P191&lt;=Lookup!$M$27,Lookup!$K$27,IF(P191&lt;=Lookup!$M$28,Lookup!$K$28,IF(P191&lt;=Lookup!$M$29,Lookup!$K$29,IF(P191&lt;=Lookup!$M$30,Lookup!$K$30,IF(P191&lt;=Lookup!$M$31,Lookup!$K$31,""))))),"")</f>
        <v/>
      </c>
      <c r="V191" s="40" t="str">
        <f>IF(P191&gt;Lookup!$M$31,IF(P191&lt;=Lookup!$M$32,Lookup!$K$32,IF(P191&lt;=Lookup!$M$33,Lookup!$K$33,IF(P191&lt;=Lookup!$M$34,Lookup!$K$34,IF(P191&lt;=Lookup!$M$35,Lookup!$K$35,IF(P191&lt;=Lookup!$M$36,Lookup!$K$36,""))))),"")</f>
        <v/>
      </c>
      <c r="W191" s="43" t="str">
        <f>IF(P191&gt;Lookup!$M$36,IF(P191&lt;=Lookup!$M$37,Lookup!$K$37,IF(P191&lt;=Lookup!$M$38,Lookup!$K$38,IF(P191&lt;Lookup!$M$39,Lookup!$K$39,IF(P191&lt;Lookup!$M$40,Lookup!$K$40,IF(P191&lt;Lookup!$M$41,Lookup!$K$41,IF(P191&lt;Lookup!$M$42,Lookup!$K$42,IF(P191&lt;Lookup!$M$43,Lookup!$K$43,IF(P191&lt;Lookup!$M$44,Lookup!$K$34,IF(B191=0,"",B191))))))))),"")</f>
        <v/>
      </c>
      <c r="X191" s="42" t="str">
        <f t="shared" si="19"/>
        <v>ESE</v>
      </c>
    </row>
    <row r="192" spans="1:24" ht="14">
      <c r="A192" s="37">
        <v>182</v>
      </c>
      <c r="B192" s="38" t="str">
        <f>'1768'!J192</f>
        <v>EbN</v>
      </c>
      <c r="C192" s="39">
        <v>999</v>
      </c>
      <c r="D192" s="41">
        <f>IF(B192=0,"",IF(B192=Lookup!$K$7,Lookup!$L$7,IF(B192=Lookup!$K$8,Lookup!$L$8,IF(B192=Lookup!$K$9,Lookup!$L$9,IF(B192=Lookup!$K$10,Lookup!$L$10,IF(B192=Lookup!$K$11,Lookup!$L$11,999))))))</f>
        <v>999</v>
      </c>
      <c r="E192" s="41">
        <f>IF(D192=999,IF(B192=Lookup!$K$12,Lookup!$L$12,IF(B192=Lookup!$K$13,Lookup!$L$13,IF(B192=Lookup!$K$14,Lookup!$L$14,IF(B192=Lookup!$K$15,Lookup!$L$15,IF(B192=Lookup!$K$16,Lookup!$L$16,999))))),"")</f>
        <v>78.75</v>
      </c>
      <c r="F192" s="41" t="str">
        <f>IF(E192=999,IF(B192=Lookup!$K$17,Lookup!$L$17,IF(B192=Lookup!$K$18,Lookup!$L$18,IF(B192=Lookup!$K$19,Lookup!$L$19,IF(B192=Lookup!$K$20,Lookup!$L$20,IF(B192=Lookup!$K$21,Lookup!$L$21,999))))),"")</f>
        <v/>
      </c>
      <c r="G192" s="41" t="str">
        <f>IF(F192=999,IF(B192=Lookup!$K$22,Lookup!$L$22,IF(B192=Lookup!$K$23,Lookup!$L$23,IF(B192=Lookup!$K$24,Lookup!$L$24,IF(B192=Lookup!$K$25,Lookup!$L$25,IF(B192=Lookup!$K$26,Lookup!$L$26,999))))),"")</f>
        <v/>
      </c>
      <c r="H192" s="41" t="str">
        <f>IF(G192=999,IF(B192=Lookup!$K$27,Lookup!$L$27,IF(B192=Lookup!$K$28,Lookup!$L$28,IF(B192=Lookup!$K$29,Lookup!$L$29,IF(B192=Lookup!$K$30,Lookup!$L$30,IF(B192=Lookup!$K$31,Lookup!$L$31,999))))),"")</f>
        <v/>
      </c>
      <c r="I192" s="41" t="str">
        <f>IF(H192=999,IF(B192=Lookup!$K$32,Lookup!$L$32,IF(B192=Lookup!$K$33,Lookup!$L$33,IF(B192=Lookup!$K$34,Lookup!$L$34,IF(B192=Lookup!$K$35,Lookup!$L$35,IF(B192=Lookup!$K$36,Lookup!$L$36,999))))),"")</f>
        <v/>
      </c>
      <c r="J192" s="41" t="str">
        <f>IF(I192=999,IF(B192=Lookup!$K$37,Lookup!$L$37,IF(B192=Lookup!$K$38,Lookup!$L$38,IF(B192=Lookup!$K$39,Lookup!$L$7,""))),"")</f>
        <v/>
      </c>
      <c r="K192" s="41">
        <f t="shared" si="18"/>
        <v>78.75</v>
      </c>
      <c r="L192" s="37">
        <f t="shared" si="17"/>
        <v>78.75</v>
      </c>
      <c r="M192" s="38" t="str">
        <f>'1768'!Z192</f>
        <v>28.12W</v>
      </c>
      <c r="N192" s="37" t="str">
        <f t="shared" si="12"/>
        <v>28.12W</v>
      </c>
      <c r="O192" s="37" t="str">
        <f t="shared" si="13"/>
        <v>28.12</v>
      </c>
      <c r="P192" s="37">
        <f t="shared" si="15"/>
        <v>106.87</v>
      </c>
      <c r="Q192" s="40" t="str">
        <f>IF(P192&lt;=Lookup!$M$7,Lookup!$K$7,IF(P192&lt;=Lookup!$M$8,Lookup!$K$8,IF(P192&lt;=Lookup!$M$9,Lookup!$K$9,IF(P192&lt;=Lookup!$M$10,Lookup!$K$10,IF(P192&lt;=Lookup!$M$11,Lookup!$K$11,"")))))</f>
        <v/>
      </c>
      <c r="R192" s="40" t="str">
        <f>IF(P192&gt;Lookup!$M$11,IF(P192&lt;=Lookup!$M$12,Lookup!$K$12,IF(P192&lt;=Lookup!$M$13,Lookup!$K$13,IF(P192&lt;=Lookup!$M$14,Lookup!$K$14,IF(P192&lt;=Lookup!$M$15,Lookup!$K$15,IF(P192&lt;=Lookup!$M$16,Lookup!$K$16,""))))),"")</f>
        <v>EbS</v>
      </c>
      <c r="S192" s="40" t="str">
        <f>IF(P192&gt;Lookup!$M$16,IF(P192&lt;=Lookup!$M$17,Lookup!$K$17,IF(P192&lt;=Lookup!$M$18,Lookup!$K$18,IF(P192&lt;=Lookup!$M$19,Lookup!$K$19,IF(P192&lt;=Lookup!$M$20,Lookup!$K$20,IF(P192&lt;=Lookup!$M$21,Lookup!$K$21,""))))),"")</f>
        <v/>
      </c>
      <c r="T192" s="40" t="str">
        <f>IF(P192&gt;Lookup!$M$21,IF(P192&lt;=Lookup!$M$22,Lookup!$K$22,IF(P192&lt;=Lookup!$M$23,Lookup!$K$23,IF(P192&lt;=Lookup!$M$24,Lookup!$K$24,IF(P192&lt;=Lookup!$M$25,Lookup!$K$25,IF(P192&lt;=Lookup!$M$26,Lookup!$K$26,""))))),"")</f>
        <v/>
      </c>
      <c r="U192" s="40" t="str">
        <f>IF(P192&gt;Lookup!$M$26,IF(P192&lt;=Lookup!$M$27,Lookup!$K$27,IF(P192&lt;=Lookup!$M$28,Lookup!$K$28,IF(P192&lt;=Lookup!$M$29,Lookup!$K$29,IF(P192&lt;=Lookup!$M$30,Lookup!$K$30,IF(P192&lt;=Lookup!$M$31,Lookup!$K$31,""))))),"")</f>
        <v/>
      </c>
      <c r="V192" s="40" t="str">
        <f>IF(P192&gt;Lookup!$M$31,IF(P192&lt;=Lookup!$M$32,Lookup!$K$32,IF(P192&lt;=Lookup!$M$33,Lookup!$K$33,IF(P192&lt;=Lookup!$M$34,Lookup!$K$34,IF(P192&lt;=Lookup!$M$35,Lookup!$K$35,IF(P192&lt;=Lookup!$M$36,Lookup!$K$36,""))))),"")</f>
        <v/>
      </c>
      <c r="W192" s="43" t="str">
        <f>IF(P192&gt;Lookup!$M$36,IF(P192&lt;=Lookup!$M$37,Lookup!$K$37,IF(P192&lt;=Lookup!$M$38,Lookup!$K$38,IF(P192&lt;Lookup!$M$39,Lookup!$K$39,IF(P192&lt;Lookup!$M$40,Lookup!$K$40,IF(P192&lt;Lookup!$M$41,Lookup!$K$41,IF(P192&lt;Lookup!$M$42,Lookup!$K$42,IF(P192&lt;Lookup!$M$43,Lookup!$K$43,IF(P192&lt;Lookup!$M$44,Lookup!$K$34,IF(B192=0,"",B192))))))))),"")</f>
        <v/>
      </c>
      <c r="X192" s="42" t="str">
        <f t="shared" si="19"/>
        <v>EbS</v>
      </c>
    </row>
    <row r="193" spans="1:24" ht="14">
      <c r="A193" s="37">
        <v>183</v>
      </c>
      <c r="B193" s="38" t="str">
        <f>'1768'!J193</f>
        <v>ESE</v>
      </c>
      <c r="C193" s="39">
        <v>999</v>
      </c>
      <c r="D193" s="41">
        <f>IF(B193=0,"",IF(B193=Lookup!$K$7,Lookup!$L$7,IF(B193=Lookup!$K$8,Lookup!$L$8,IF(B193=Lookup!$K$9,Lookup!$L$9,IF(B193=Lookup!$K$10,Lookup!$L$10,IF(B193=Lookup!$K$11,Lookup!$L$11,999))))))</f>
        <v>999</v>
      </c>
      <c r="E193" s="41">
        <f>IF(D193=999,IF(B193=Lookup!$K$12,Lookup!$L$12,IF(B193=Lookup!$K$13,Lookup!$L$13,IF(B193=Lookup!$K$14,Lookup!$L$14,IF(B193=Lookup!$K$15,Lookup!$L$15,IF(B193=Lookup!$K$16,Lookup!$L$16,999))))),"")</f>
        <v>999</v>
      </c>
      <c r="F193" s="41">
        <f>IF(E193=999,IF(B193=Lookup!$K$17,Lookup!$L$17,IF(B193=Lookup!$K$18,Lookup!$L$18,IF(B193=Lookup!$K$19,Lookup!$L$19,IF(B193=Lookup!$K$20,Lookup!$L$20,IF(B193=Lookup!$K$21,Lookup!$L$21,999))))),"")</f>
        <v>112.5</v>
      </c>
      <c r="G193" s="41" t="str">
        <f>IF(F193=999,IF(B193=Lookup!$K$22,Lookup!$L$22,IF(B193=Lookup!$K$23,Lookup!$L$23,IF(B193=Lookup!$K$24,Lookup!$L$24,IF(B193=Lookup!$K$25,Lookup!$L$25,IF(B193=Lookup!$K$26,Lookup!$L$26,999))))),"")</f>
        <v/>
      </c>
      <c r="H193" s="41" t="str">
        <f>IF(G193=999,IF(B193=Lookup!$K$27,Lookup!$L$27,IF(B193=Lookup!$K$28,Lookup!$L$28,IF(B193=Lookup!$K$29,Lookup!$L$29,IF(B193=Lookup!$K$30,Lookup!$L$30,IF(B193=Lookup!$K$31,Lookup!$L$31,999))))),"")</f>
        <v/>
      </c>
      <c r="I193" s="41" t="str">
        <f>IF(H193=999,IF(B193=Lookup!$K$32,Lookup!$L$32,IF(B193=Lookup!$K$33,Lookup!$L$33,IF(B193=Lookup!$K$34,Lookup!$L$34,IF(B193=Lookup!$K$35,Lookup!$L$35,IF(B193=Lookup!$K$36,Lookup!$L$36,999))))),"")</f>
        <v/>
      </c>
      <c r="J193" s="41" t="str">
        <f>IF(I193=999,IF(B193=Lookup!$K$37,Lookup!$L$37,IF(B193=Lookup!$K$38,Lookup!$L$38,IF(B193=Lookup!$K$39,Lookup!$L$7,""))),"")</f>
        <v/>
      </c>
      <c r="K193" s="41">
        <f t="shared" si="18"/>
        <v>112.5</v>
      </c>
      <c r="L193" s="37">
        <f t="shared" si="17"/>
        <v>112.5</v>
      </c>
      <c r="M193" s="38" t="str">
        <f>'1768'!Z193</f>
        <v>28.12W</v>
      </c>
      <c r="N193" s="37" t="str">
        <f t="shared" si="12"/>
        <v>28.12W</v>
      </c>
      <c r="O193" s="37" t="str">
        <f t="shared" si="13"/>
        <v>28.12</v>
      </c>
      <c r="P193" s="37">
        <f t="shared" si="15"/>
        <v>140.62</v>
      </c>
      <c r="Q193" s="40" t="str">
        <f>IF(P193&lt;=Lookup!$M$7,Lookup!$K$7,IF(P193&lt;=Lookup!$M$8,Lookup!$K$8,IF(P193&lt;=Lookup!$M$9,Lookup!$K$9,IF(P193&lt;=Lookup!$M$10,Lookup!$K$10,IF(P193&lt;=Lookup!$M$11,Lookup!$K$11,"")))))</f>
        <v/>
      </c>
      <c r="R193" s="40" t="str">
        <f>IF(P193&gt;Lookup!$M$11,IF(P193&lt;=Lookup!$M$12,Lookup!$K$12,IF(P193&lt;=Lookup!$M$13,Lookup!$K$13,IF(P193&lt;=Lookup!$M$14,Lookup!$K$14,IF(P193&lt;=Lookup!$M$15,Lookup!$K$15,IF(P193&lt;=Lookup!$M$16,Lookup!$K$16,""))))),"")</f>
        <v/>
      </c>
      <c r="S193" s="40" t="str">
        <f>IF(P193&gt;Lookup!$M$16,IF(P193&lt;=Lookup!$M$17,Lookup!$K$17,IF(P193&lt;=Lookup!$M$18,Lookup!$K$18,IF(P193&lt;=Lookup!$M$19,Lookup!$K$19,IF(P193&lt;=Lookup!$M$20,Lookup!$K$20,IF(P193&lt;=Lookup!$M$21,Lookup!$K$21,""))))),"")</f>
        <v>SE</v>
      </c>
      <c r="T193" s="40" t="str">
        <f>IF(P193&gt;Lookup!$M$21,IF(P193&lt;=Lookup!$M$22,Lookup!$K$22,IF(P193&lt;=Lookup!$M$23,Lookup!$K$23,IF(P193&lt;=Lookup!$M$24,Lookup!$K$24,IF(P193&lt;=Lookup!$M$25,Lookup!$K$25,IF(P193&lt;=Lookup!$M$26,Lookup!$K$26,""))))),"")</f>
        <v/>
      </c>
      <c r="U193" s="40" t="str">
        <f>IF(P193&gt;Lookup!$M$26,IF(P193&lt;=Lookup!$M$27,Lookup!$K$27,IF(P193&lt;=Lookup!$M$28,Lookup!$K$28,IF(P193&lt;=Lookup!$M$29,Lookup!$K$29,IF(P193&lt;=Lookup!$M$30,Lookup!$K$30,IF(P193&lt;=Lookup!$M$31,Lookup!$K$31,""))))),"")</f>
        <v/>
      </c>
      <c r="V193" s="40" t="str">
        <f>IF(P193&gt;Lookup!$M$31,IF(P193&lt;=Lookup!$M$32,Lookup!$K$32,IF(P193&lt;=Lookup!$M$33,Lookup!$K$33,IF(P193&lt;=Lookup!$M$34,Lookup!$K$34,IF(P193&lt;=Lookup!$M$35,Lookup!$K$35,IF(P193&lt;=Lookup!$M$36,Lookup!$K$36,""))))),"")</f>
        <v/>
      </c>
      <c r="W193" s="43" t="str">
        <f>IF(P193&gt;Lookup!$M$36,IF(P193&lt;=Lookup!$M$37,Lookup!$K$37,IF(P193&lt;=Lookup!$M$38,Lookup!$K$38,IF(P193&lt;Lookup!$M$39,Lookup!$K$39,IF(P193&lt;Lookup!$M$40,Lookup!$K$40,IF(P193&lt;Lookup!$M$41,Lookup!$K$41,IF(P193&lt;Lookup!$M$42,Lookup!$K$42,IF(P193&lt;Lookup!$M$43,Lookup!$K$43,IF(P193&lt;Lookup!$M$44,Lookup!$K$34,IF(B193=0,"",B193))))))))),"")</f>
        <v/>
      </c>
      <c r="X193" s="42" t="str">
        <f t="shared" si="19"/>
        <v>SE</v>
      </c>
    </row>
    <row r="194" spans="1:24" ht="14">
      <c r="A194" s="37">
        <v>184</v>
      </c>
      <c r="B194" s="38" t="str">
        <f>'1768'!J194</f>
        <v>SSW</v>
      </c>
      <c r="C194" s="39">
        <v>999</v>
      </c>
      <c r="D194" s="41">
        <f>IF(B194=0,"",IF(B194=Lookup!$K$7,Lookup!$L$7,IF(B194=Lookup!$K$8,Lookup!$L$8,IF(B194=Lookup!$K$9,Lookup!$L$9,IF(B194=Lookup!$K$10,Lookup!$L$10,IF(B194=Lookup!$K$11,Lookup!$L$11,999))))))</f>
        <v>999</v>
      </c>
      <c r="E194" s="41">
        <f>IF(D194=999,IF(B194=Lookup!$K$12,Lookup!$L$12,IF(B194=Lookup!$K$13,Lookup!$L$13,IF(B194=Lookup!$K$14,Lookup!$L$14,IF(B194=Lookup!$K$15,Lookup!$L$15,IF(B194=Lookup!$K$16,Lookup!$L$16,999))))),"")</f>
        <v>999</v>
      </c>
      <c r="F194" s="41">
        <f>IF(E194=999,IF(B194=Lookup!$K$17,Lookup!$L$17,IF(B194=Lookup!$K$18,Lookup!$L$18,IF(B194=Lookup!$K$19,Lookup!$L$19,IF(B194=Lookup!$K$20,Lookup!$L$20,IF(B194=Lookup!$K$21,Lookup!$L$21,999))))),"")</f>
        <v>999</v>
      </c>
      <c r="G194" s="41">
        <f>IF(F194=999,IF(B194=Lookup!$K$22,Lookup!$L$22,IF(B194=Lookup!$K$23,Lookup!$L$23,IF(B194=Lookup!$K$24,Lookup!$L$24,IF(B194=Lookup!$K$25,Lookup!$L$25,IF(B194=Lookup!$K$26,Lookup!$L$26,999))))),"")</f>
        <v>202.5</v>
      </c>
      <c r="H194" s="41" t="str">
        <f>IF(G194=999,IF(B194=Lookup!$K$27,Lookup!$L$27,IF(B194=Lookup!$K$28,Lookup!$L$28,IF(B194=Lookup!$K$29,Lookup!$L$29,IF(B194=Lookup!$K$30,Lookup!$L$30,IF(B194=Lookup!$K$31,Lookup!$L$31,999))))),"")</f>
        <v/>
      </c>
      <c r="I194" s="41" t="str">
        <f>IF(H194=999,IF(B194=Lookup!$K$32,Lookup!$L$32,IF(B194=Lookup!$K$33,Lookup!$L$33,IF(B194=Lookup!$K$34,Lookup!$L$34,IF(B194=Lookup!$K$35,Lookup!$L$35,IF(B194=Lookup!$K$36,Lookup!$L$36,999))))),"")</f>
        <v/>
      </c>
      <c r="J194" s="41" t="str">
        <f>IF(I194=999,IF(B194=Lookup!$K$37,Lookup!$L$37,IF(B194=Lookup!$K$38,Lookup!$L$38,IF(B194=Lookup!$K$39,Lookup!$L$7,""))),"")</f>
        <v/>
      </c>
      <c r="K194" s="41">
        <f t="shared" si="18"/>
        <v>202.5</v>
      </c>
      <c r="L194" s="37">
        <f t="shared" si="17"/>
        <v>202.5</v>
      </c>
      <c r="M194" s="38" t="str">
        <f>'1768'!Z194</f>
        <v>28.12W</v>
      </c>
      <c r="N194" s="37" t="str">
        <f t="shared" si="12"/>
        <v>28.12W</v>
      </c>
      <c r="O194" s="37" t="str">
        <f t="shared" si="13"/>
        <v>28.12</v>
      </c>
      <c r="P194" s="37">
        <f t="shared" si="15"/>
        <v>230.62</v>
      </c>
      <c r="Q194" s="40" t="str">
        <f>IF(P194&lt;=Lookup!$M$7,Lookup!$K$7,IF(P194&lt;=Lookup!$M$8,Lookup!$K$8,IF(P194&lt;=Lookup!$M$9,Lookup!$K$9,IF(P194&lt;=Lookup!$M$10,Lookup!$K$10,IF(P194&lt;=Lookup!$M$11,Lookup!$K$11,"")))))</f>
        <v/>
      </c>
      <c r="R194" s="40" t="str">
        <f>IF(P194&gt;Lookup!$M$11,IF(P194&lt;=Lookup!$M$12,Lookup!$K$12,IF(P194&lt;=Lookup!$M$13,Lookup!$K$13,IF(P194&lt;=Lookup!$M$14,Lookup!$K$14,IF(P194&lt;=Lookup!$M$15,Lookup!$K$15,IF(P194&lt;=Lookup!$M$16,Lookup!$K$16,""))))),"")</f>
        <v/>
      </c>
      <c r="S194" s="40" t="str">
        <f>IF(P194&gt;Lookup!$M$16,IF(P194&lt;=Lookup!$M$17,Lookup!$K$17,IF(P194&lt;=Lookup!$M$18,Lookup!$K$18,IF(P194&lt;=Lookup!$M$19,Lookup!$K$19,IF(P194&lt;=Lookup!$M$20,Lookup!$K$20,IF(P194&lt;=Lookup!$M$21,Lookup!$K$21,""))))),"")</f>
        <v/>
      </c>
      <c r="T194" s="40" t="str">
        <f>IF(P194&gt;Lookup!$M$21,IF(P194&lt;=Lookup!$M$22,Lookup!$K$22,IF(P194&lt;=Lookup!$M$23,Lookup!$K$23,IF(P194&lt;=Lookup!$M$24,Lookup!$K$24,IF(P194&lt;=Lookup!$M$25,Lookup!$K$25,IF(P194&lt;=Lookup!$M$26,Lookup!$K$26,""))))),"")</f>
        <v/>
      </c>
      <c r="U194" s="40" t="str">
        <f>IF(P194&gt;Lookup!$M$26,IF(P194&lt;=Lookup!$M$27,Lookup!$K$27,IF(P194&lt;=Lookup!$M$28,Lookup!$K$28,IF(P194&lt;=Lookup!$M$29,Lookup!$K$29,IF(P194&lt;=Lookup!$M$30,Lookup!$K$30,IF(P194&lt;=Lookup!$M$31,Lookup!$K$31,""))))),"")</f>
        <v>SW</v>
      </c>
      <c r="V194" s="40" t="str">
        <f>IF(P194&gt;Lookup!$M$31,IF(P194&lt;=Lookup!$M$32,Lookup!$K$32,IF(P194&lt;=Lookup!$M$33,Lookup!$K$33,IF(P194&lt;=Lookup!$M$34,Lookup!$K$34,IF(P194&lt;=Lookup!$M$35,Lookup!$K$35,IF(P194&lt;=Lookup!$M$36,Lookup!$K$36,""))))),"")</f>
        <v/>
      </c>
      <c r="W194" s="43" t="str">
        <f>IF(P194&gt;Lookup!$M$36,IF(P194&lt;=Lookup!$M$37,Lookup!$K$37,IF(P194&lt;=Lookup!$M$38,Lookup!$K$38,IF(P194&lt;Lookup!$M$39,Lookup!$K$39,IF(P194&lt;Lookup!$M$40,Lookup!$K$40,IF(P194&lt;Lookup!$M$41,Lookup!$K$41,IF(P194&lt;Lookup!$M$42,Lookup!$K$42,IF(P194&lt;Lookup!$M$43,Lookup!$K$43,IF(P194&lt;Lookup!$M$44,Lookup!$K$34,IF(B194=0,"",B194))))))))),"")</f>
        <v/>
      </c>
      <c r="X194" s="42" t="str">
        <f t="shared" si="19"/>
        <v>SW</v>
      </c>
    </row>
    <row r="195" spans="1:24" ht="14">
      <c r="A195" s="37">
        <v>185</v>
      </c>
      <c r="B195" s="38" t="str">
        <f>'1768'!J195</f>
        <v>E</v>
      </c>
      <c r="C195" s="39">
        <v>999</v>
      </c>
      <c r="D195" s="41">
        <f>IF(B195=0,"",IF(B195=Lookup!$K$7,Lookup!$L$7,IF(B195=Lookup!$K$8,Lookup!$L$8,IF(B195=Lookup!$K$9,Lookup!$L$9,IF(B195=Lookup!$K$10,Lookup!$L$10,IF(B195=Lookup!$K$11,Lookup!$L$11,999))))))</f>
        <v>999</v>
      </c>
      <c r="E195" s="41">
        <f>IF(D195=999,IF(B195=Lookup!$K$12,Lookup!$L$12,IF(B195=Lookup!$K$13,Lookup!$L$13,IF(B195=Lookup!$K$14,Lookup!$L$14,IF(B195=Lookup!$K$15,Lookup!$L$15,IF(B195=Lookup!$K$16,Lookup!$L$16,999))))),"")</f>
        <v>90</v>
      </c>
      <c r="F195" s="41" t="str">
        <f>IF(E195=999,IF(B195=Lookup!$K$17,Lookup!$L$17,IF(B195=Lookup!$K$18,Lookup!$L$18,IF(B195=Lookup!$K$19,Lookup!$L$19,IF(B195=Lookup!$K$20,Lookup!$L$20,IF(B195=Lookup!$K$21,Lookup!$L$21,999))))),"")</f>
        <v/>
      </c>
      <c r="G195" s="41" t="str">
        <f>IF(F195=999,IF(B195=Lookup!$K$22,Lookup!$L$22,IF(B195=Lookup!$K$23,Lookup!$L$23,IF(B195=Lookup!$K$24,Lookup!$L$24,IF(B195=Lookup!$K$25,Lookup!$L$25,IF(B195=Lookup!$K$26,Lookup!$L$26,999))))),"")</f>
        <v/>
      </c>
      <c r="H195" s="41" t="str">
        <f>IF(G195=999,IF(B195=Lookup!$K$27,Lookup!$L$27,IF(B195=Lookup!$K$28,Lookup!$L$28,IF(B195=Lookup!$K$29,Lookup!$L$29,IF(B195=Lookup!$K$30,Lookup!$L$30,IF(B195=Lookup!$K$31,Lookup!$L$31,999))))),"")</f>
        <v/>
      </c>
      <c r="I195" s="41" t="str">
        <f>IF(H195=999,IF(B195=Lookup!$K$32,Lookup!$L$32,IF(B195=Lookup!$K$33,Lookup!$L$33,IF(B195=Lookup!$K$34,Lookup!$L$34,IF(B195=Lookup!$K$35,Lookup!$L$35,IF(B195=Lookup!$K$36,Lookup!$L$36,999))))),"")</f>
        <v/>
      </c>
      <c r="J195" s="41" t="str">
        <f>IF(I195=999,IF(B195=Lookup!$K$37,Lookup!$L$37,IF(B195=Lookup!$K$38,Lookup!$L$38,IF(B195=Lookup!$K$39,Lookup!$L$7,""))),"")</f>
        <v/>
      </c>
      <c r="K195" s="41">
        <f t="shared" si="18"/>
        <v>90</v>
      </c>
      <c r="L195" s="37">
        <f t="shared" si="17"/>
        <v>90</v>
      </c>
      <c r="M195" s="38" t="str">
        <f>'1768'!Z195</f>
        <v>28.12W</v>
      </c>
      <c r="N195" s="37" t="str">
        <f t="shared" si="12"/>
        <v>28.12W</v>
      </c>
      <c r="O195" s="37" t="str">
        <f t="shared" si="13"/>
        <v>28.12</v>
      </c>
      <c r="P195" s="37">
        <f t="shared" si="15"/>
        <v>118.12</v>
      </c>
      <c r="Q195" s="40" t="str">
        <f>IF(P195&lt;=Lookup!$M$7,Lookup!$K$7,IF(P195&lt;=Lookup!$M$8,Lookup!$K$8,IF(P195&lt;=Lookup!$M$9,Lookup!$K$9,IF(P195&lt;=Lookup!$M$10,Lookup!$K$10,IF(P195&lt;=Lookup!$M$11,Lookup!$K$11,"")))))</f>
        <v/>
      </c>
      <c r="R195" s="40" t="str">
        <f>IF(P195&gt;Lookup!$M$11,IF(P195&lt;=Lookup!$M$12,Lookup!$K$12,IF(P195&lt;=Lookup!$M$13,Lookup!$K$13,IF(P195&lt;=Lookup!$M$14,Lookup!$K$14,IF(P195&lt;=Lookup!$M$15,Lookup!$K$15,IF(P195&lt;=Lookup!$M$16,Lookup!$K$16,""))))),"")</f>
        <v/>
      </c>
      <c r="S195" s="40" t="str">
        <f>IF(P195&gt;Lookup!$M$16,IF(P195&lt;=Lookup!$M$17,Lookup!$K$17,IF(P195&lt;=Lookup!$M$18,Lookup!$K$18,IF(P195&lt;=Lookup!$M$19,Lookup!$K$19,IF(P195&lt;=Lookup!$M$20,Lookup!$K$20,IF(P195&lt;=Lookup!$M$21,Lookup!$K$21,""))))),"")</f>
        <v>ESE</v>
      </c>
      <c r="T195" s="40" t="str">
        <f>IF(P195&gt;Lookup!$M$21,IF(P195&lt;=Lookup!$M$22,Lookup!$K$22,IF(P195&lt;=Lookup!$M$23,Lookup!$K$23,IF(P195&lt;=Lookup!$M$24,Lookup!$K$24,IF(P195&lt;=Lookup!$M$25,Lookup!$K$25,IF(P195&lt;=Lookup!$M$26,Lookup!$K$26,""))))),"")</f>
        <v/>
      </c>
      <c r="U195" s="40" t="str">
        <f>IF(P195&gt;Lookup!$M$26,IF(P195&lt;=Lookup!$M$27,Lookup!$K$27,IF(P195&lt;=Lookup!$M$28,Lookup!$K$28,IF(P195&lt;=Lookup!$M$29,Lookup!$K$29,IF(P195&lt;=Lookup!$M$30,Lookup!$K$30,IF(P195&lt;=Lookup!$M$31,Lookup!$K$31,""))))),"")</f>
        <v/>
      </c>
      <c r="V195" s="40" t="str">
        <f>IF(P195&gt;Lookup!$M$31,IF(P195&lt;=Lookup!$M$32,Lookup!$K$32,IF(P195&lt;=Lookup!$M$33,Lookup!$K$33,IF(P195&lt;=Lookup!$M$34,Lookup!$K$34,IF(P195&lt;=Lookup!$M$35,Lookup!$K$35,IF(P195&lt;=Lookup!$M$36,Lookup!$K$36,""))))),"")</f>
        <v/>
      </c>
      <c r="W195" s="43" t="str">
        <f>IF(P195&gt;Lookup!$M$36,IF(P195&lt;=Lookup!$M$37,Lookup!$K$37,IF(P195&lt;=Lookup!$M$38,Lookup!$K$38,IF(P195&lt;Lookup!$M$39,Lookup!$K$39,IF(P195&lt;Lookup!$M$40,Lookup!$K$40,IF(P195&lt;Lookup!$M$41,Lookup!$K$41,IF(P195&lt;Lookup!$M$42,Lookup!$K$42,IF(P195&lt;Lookup!$M$43,Lookup!$K$43,IF(P195&lt;Lookup!$M$44,Lookup!$K$34,IF(B195=0,"",B195))))))))),"")</f>
        <v/>
      </c>
      <c r="X195" s="42" t="str">
        <f t="shared" si="19"/>
        <v>ESE</v>
      </c>
    </row>
    <row r="196" spans="1:24" ht="14">
      <c r="A196" s="37">
        <v>186</v>
      </c>
      <c r="B196" s="38" t="str">
        <f>'1768'!J196</f>
        <v>ENE</v>
      </c>
      <c r="C196" s="39">
        <v>999</v>
      </c>
      <c r="D196" s="41">
        <f>IF(B196=0,"",IF(B196=Lookup!$K$7,Lookup!$L$7,IF(B196=Lookup!$K$8,Lookup!$L$8,IF(B196=Lookup!$K$9,Lookup!$L$9,IF(B196=Lookup!$K$10,Lookup!$L$10,IF(B196=Lookup!$K$11,Lookup!$L$11,999))))))</f>
        <v>999</v>
      </c>
      <c r="E196" s="41">
        <f>IF(D196=999,IF(B196=Lookup!$K$12,Lookup!$L$12,IF(B196=Lookup!$K$13,Lookup!$L$13,IF(B196=Lookup!$K$14,Lookup!$L$14,IF(B196=Lookup!$K$15,Lookup!$L$15,IF(B196=Lookup!$K$16,Lookup!$L$16,999))))),"")</f>
        <v>67.5</v>
      </c>
      <c r="F196" s="41" t="str">
        <f>IF(E196=999,IF(B196=Lookup!$K$17,Lookup!$L$17,IF(B196=Lookup!$K$18,Lookup!$L$18,IF(B196=Lookup!$K$19,Lookup!$L$19,IF(B196=Lookup!$K$20,Lookup!$L$20,IF(B196=Lookup!$K$21,Lookup!$L$21,999))))),"")</f>
        <v/>
      </c>
      <c r="G196" s="41" t="str">
        <f>IF(F196=999,IF(B196=Lookup!$K$22,Lookup!$L$22,IF(B196=Lookup!$K$23,Lookup!$L$23,IF(B196=Lookup!$K$24,Lookup!$L$24,IF(B196=Lookup!$K$25,Lookup!$L$25,IF(B196=Lookup!$K$26,Lookup!$L$26,999))))),"")</f>
        <v/>
      </c>
      <c r="H196" s="41" t="str">
        <f>IF(G196=999,IF(B196=Lookup!$K$27,Lookup!$L$27,IF(B196=Lookup!$K$28,Lookup!$L$28,IF(B196=Lookup!$K$29,Lookup!$L$29,IF(B196=Lookup!$K$30,Lookup!$L$30,IF(B196=Lookup!$K$31,Lookup!$L$31,999))))),"")</f>
        <v/>
      </c>
      <c r="I196" s="41" t="str">
        <f>IF(H196=999,IF(B196=Lookup!$K$32,Lookup!$L$32,IF(B196=Lookup!$K$33,Lookup!$L$33,IF(B196=Lookup!$K$34,Lookup!$L$34,IF(B196=Lookup!$K$35,Lookup!$L$35,IF(B196=Lookup!$K$36,Lookup!$L$36,999))))),"")</f>
        <v/>
      </c>
      <c r="J196" s="41" t="str">
        <f>IF(I196=999,IF(B196=Lookup!$K$37,Lookup!$L$37,IF(B196=Lookup!$K$38,Lookup!$L$38,IF(B196=Lookup!$K$39,Lookup!$L$7,""))),"")</f>
        <v/>
      </c>
      <c r="K196" s="41">
        <f t="shared" si="18"/>
        <v>67.5</v>
      </c>
      <c r="L196" s="37">
        <f t="shared" si="17"/>
        <v>67.5</v>
      </c>
      <c r="M196" s="38" t="str">
        <f>'1768'!Z196</f>
        <v>30.93W</v>
      </c>
      <c r="N196" s="37" t="str">
        <f t="shared" si="12"/>
        <v>30.93W</v>
      </c>
      <c r="O196" s="37" t="str">
        <f t="shared" si="13"/>
        <v>30.93</v>
      </c>
      <c r="P196" s="37">
        <f t="shared" si="15"/>
        <v>98.43</v>
      </c>
      <c r="Q196" s="40" t="str">
        <f>IF(P196&lt;=Lookup!$M$7,Lookup!$K$7,IF(P196&lt;=Lookup!$M$8,Lookup!$K$8,IF(P196&lt;=Lookup!$M$9,Lookup!$K$9,IF(P196&lt;=Lookup!$M$10,Lookup!$K$10,IF(P196&lt;=Lookup!$M$11,Lookup!$K$11,"")))))</f>
        <v/>
      </c>
      <c r="R196" s="40" t="str">
        <f>IF(P196&gt;Lookup!$M$11,IF(P196&lt;=Lookup!$M$12,Lookup!$K$12,IF(P196&lt;=Lookup!$M$13,Lookup!$K$13,IF(P196&lt;=Lookup!$M$14,Lookup!$K$14,IF(P196&lt;=Lookup!$M$15,Lookup!$K$15,IF(P196&lt;=Lookup!$M$16,Lookup!$K$16,""))))),"")</f>
        <v>EbS</v>
      </c>
      <c r="S196" s="40" t="str">
        <f>IF(P196&gt;Lookup!$M$16,IF(P196&lt;=Lookup!$M$17,Lookup!$K$17,IF(P196&lt;=Lookup!$M$18,Lookup!$K$18,IF(P196&lt;=Lookup!$M$19,Lookup!$K$19,IF(P196&lt;=Lookup!$M$20,Lookup!$K$20,IF(P196&lt;=Lookup!$M$21,Lookup!$K$21,""))))),"")</f>
        <v/>
      </c>
      <c r="T196" s="40" t="str">
        <f>IF(P196&gt;Lookup!$M$21,IF(P196&lt;=Lookup!$M$22,Lookup!$K$22,IF(P196&lt;=Lookup!$M$23,Lookup!$K$23,IF(P196&lt;=Lookup!$M$24,Lookup!$K$24,IF(P196&lt;=Lookup!$M$25,Lookup!$K$25,IF(P196&lt;=Lookup!$M$26,Lookup!$K$26,""))))),"")</f>
        <v/>
      </c>
      <c r="U196" s="40" t="str">
        <f>IF(P196&gt;Lookup!$M$26,IF(P196&lt;=Lookup!$M$27,Lookup!$K$27,IF(P196&lt;=Lookup!$M$28,Lookup!$K$28,IF(P196&lt;=Lookup!$M$29,Lookup!$K$29,IF(P196&lt;=Lookup!$M$30,Lookup!$K$30,IF(P196&lt;=Lookup!$M$31,Lookup!$K$31,""))))),"")</f>
        <v/>
      </c>
      <c r="V196" s="40" t="str">
        <f>IF(P196&gt;Lookup!$M$31,IF(P196&lt;=Lookup!$M$32,Lookup!$K$32,IF(P196&lt;=Lookup!$M$33,Lookup!$K$33,IF(P196&lt;=Lookup!$M$34,Lookup!$K$34,IF(P196&lt;=Lookup!$M$35,Lookup!$K$35,IF(P196&lt;=Lookup!$M$36,Lookup!$K$36,""))))),"")</f>
        <v/>
      </c>
      <c r="W196" s="43" t="str">
        <f>IF(P196&gt;Lookup!$M$36,IF(P196&lt;=Lookup!$M$37,Lookup!$K$37,IF(P196&lt;=Lookup!$M$38,Lookup!$K$38,IF(P196&lt;Lookup!$M$39,Lookup!$K$39,IF(P196&lt;Lookup!$M$40,Lookup!$K$40,IF(P196&lt;Lookup!$M$41,Lookup!$K$41,IF(P196&lt;Lookup!$M$42,Lookup!$K$42,IF(P196&lt;Lookup!$M$43,Lookup!$K$43,IF(P196&lt;Lookup!$M$44,Lookup!$K$34,IF(B196=0,"",B196))))))))),"")</f>
        <v/>
      </c>
      <c r="X196" s="42" t="str">
        <f t="shared" si="19"/>
        <v>EbS</v>
      </c>
    </row>
    <row r="197" spans="1:24" ht="14">
      <c r="A197" s="37">
        <v>187</v>
      </c>
      <c r="B197" s="38" t="str">
        <f>'1768'!J197</f>
        <v>NE</v>
      </c>
      <c r="C197" s="39">
        <v>999</v>
      </c>
      <c r="D197" s="41">
        <f>IF(B197=0,"",IF(B197=Lookup!$K$7,Lookup!$L$7,IF(B197=Lookup!$K$8,Lookup!$L$8,IF(B197=Lookup!$K$9,Lookup!$L$9,IF(B197=Lookup!$K$10,Lookup!$L$10,IF(B197=Lookup!$K$11,Lookup!$L$11,999))))))</f>
        <v>45</v>
      </c>
      <c r="E197" s="41" t="str">
        <f>IF(D197=999,IF(B197=Lookup!$K$12,Lookup!$L$12,IF(B197=Lookup!$K$13,Lookup!$L$13,IF(B197=Lookup!$K$14,Lookup!$L$14,IF(B197=Lookup!$K$15,Lookup!$L$15,IF(B197=Lookup!$K$16,Lookup!$L$16,999))))),"")</f>
        <v/>
      </c>
      <c r="F197" s="41" t="str">
        <f>IF(E197=999,IF(B197=Lookup!$K$17,Lookup!$L$17,IF(B197=Lookup!$K$18,Lookup!$L$18,IF(B197=Lookup!$K$19,Lookup!$L$19,IF(B197=Lookup!$K$20,Lookup!$L$20,IF(B197=Lookup!$K$21,Lookup!$L$21,999))))),"")</f>
        <v/>
      </c>
      <c r="G197" s="41" t="str">
        <f>IF(F197=999,IF(B197=Lookup!$K$22,Lookup!$L$22,IF(B197=Lookup!$K$23,Lookup!$L$23,IF(B197=Lookup!$K$24,Lookup!$L$24,IF(B197=Lookup!$K$25,Lookup!$L$25,IF(B197=Lookup!$K$26,Lookup!$L$26,999))))),"")</f>
        <v/>
      </c>
      <c r="H197" s="41" t="str">
        <f>IF(G197=999,IF(B197=Lookup!$K$27,Lookup!$L$27,IF(B197=Lookup!$K$28,Lookup!$L$28,IF(B197=Lookup!$K$29,Lookup!$L$29,IF(B197=Lookup!$K$30,Lookup!$L$30,IF(B197=Lookup!$K$31,Lookup!$L$31,999))))),"")</f>
        <v/>
      </c>
      <c r="I197" s="41" t="str">
        <f>IF(H197=999,IF(B197=Lookup!$K$32,Lookup!$L$32,IF(B197=Lookup!$K$33,Lookup!$L$33,IF(B197=Lookup!$K$34,Lookup!$L$34,IF(B197=Lookup!$K$35,Lookup!$L$35,IF(B197=Lookup!$K$36,Lookup!$L$36,999))))),"")</f>
        <v/>
      </c>
      <c r="J197" s="41" t="str">
        <f>IF(I197=999,IF(B197=Lookup!$K$37,Lookup!$L$37,IF(B197=Lookup!$K$38,Lookup!$L$38,IF(B197=Lookup!$K$39,Lookup!$L$7,""))),"")</f>
        <v/>
      </c>
      <c r="K197" s="41">
        <f t="shared" si="18"/>
        <v>45</v>
      </c>
      <c r="L197" s="37">
        <f t="shared" si="17"/>
        <v>45</v>
      </c>
      <c r="M197" s="38" t="str">
        <f>'1768'!Z197</f>
        <v>30.93W</v>
      </c>
      <c r="N197" s="37" t="str">
        <f t="shared" si="12"/>
        <v>30.93W</v>
      </c>
      <c r="O197" s="37" t="str">
        <f t="shared" si="13"/>
        <v>30.93</v>
      </c>
      <c r="P197" s="37">
        <f t="shared" si="15"/>
        <v>75.930000000000007</v>
      </c>
      <c r="Q197" s="40" t="str">
        <f>IF(P197&lt;=Lookup!$M$7,Lookup!$K$7,IF(P197&lt;=Lookup!$M$8,Lookup!$K$8,IF(P197&lt;=Lookup!$M$9,Lookup!$K$9,IF(P197&lt;=Lookup!$M$10,Lookup!$K$10,IF(P197&lt;=Lookup!$M$11,Lookup!$K$11,"")))))</f>
        <v/>
      </c>
      <c r="R197" s="40" t="str">
        <f>IF(P197&gt;Lookup!$M$11,IF(P197&lt;=Lookup!$M$12,Lookup!$K$12,IF(P197&lt;=Lookup!$M$13,Lookup!$K$13,IF(P197&lt;=Lookup!$M$14,Lookup!$K$14,IF(P197&lt;=Lookup!$M$15,Lookup!$K$15,IF(P197&lt;=Lookup!$M$16,Lookup!$K$16,""))))),"")</f>
        <v>EbN</v>
      </c>
      <c r="S197" s="40" t="str">
        <f>IF(P197&gt;Lookup!$M$16,IF(P197&lt;=Lookup!$M$17,Lookup!$K$17,IF(P197&lt;=Lookup!$M$18,Lookup!$K$18,IF(P197&lt;=Lookup!$M$19,Lookup!$K$19,IF(P197&lt;=Lookup!$M$20,Lookup!$K$20,IF(P197&lt;=Lookup!$M$21,Lookup!$K$21,""))))),"")</f>
        <v/>
      </c>
      <c r="T197" s="40" t="str">
        <f>IF(P197&gt;Lookup!$M$21,IF(P197&lt;=Lookup!$M$22,Lookup!$K$22,IF(P197&lt;=Lookup!$M$23,Lookup!$K$23,IF(P197&lt;=Lookup!$M$24,Lookup!$K$24,IF(P197&lt;=Lookup!$M$25,Lookup!$K$25,IF(P197&lt;=Lookup!$M$26,Lookup!$K$26,""))))),"")</f>
        <v/>
      </c>
      <c r="U197" s="40" t="str">
        <f>IF(P197&gt;Lookup!$M$26,IF(P197&lt;=Lookup!$M$27,Lookup!$K$27,IF(P197&lt;=Lookup!$M$28,Lookup!$K$28,IF(P197&lt;=Lookup!$M$29,Lookup!$K$29,IF(P197&lt;=Lookup!$M$30,Lookup!$K$30,IF(P197&lt;=Lookup!$M$31,Lookup!$K$31,""))))),"")</f>
        <v/>
      </c>
      <c r="V197" s="40" t="str">
        <f>IF(P197&gt;Lookup!$M$31,IF(P197&lt;=Lookup!$M$32,Lookup!$K$32,IF(P197&lt;=Lookup!$M$33,Lookup!$K$33,IF(P197&lt;=Lookup!$M$34,Lookup!$K$34,IF(P197&lt;=Lookup!$M$35,Lookup!$K$35,IF(P197&lt;=Lookup!$M$36,Lookup!$K$36,""))))),"")</f>
        <v/>
      </c>
      <c r="W197" s="43" t="str">
        <f>IF(P197&gt;Lookup!$M$36,IF(P197&lt;=Lookup!$M$37,Lookup!$K$37,IF(P197&lt;=Lookup!$M$38,Lookup!$K$38,IF(P197&lt;Lookup!$M$39,Lookup!$K$39,IF(P197&lt;Lookup!$M$40,Lookup!$K$40,IF(P197&lt;Lookup!$M$41,Lookup!$K$41,IF(P197&lt;Lookup!$M$42,Lookup!$K$42,IF(P197&lt;Lookup!$M$43,Lookup!$K$43,IF(P197&lt;Lookup!$M$44,Lookup!$K$34,IF(B197=0,"",B197))))))))),"")</f>
        <v/>
      </c>
      <c r="X197" s="42" t="str">
        <f t="shared" si="19"/>
        <v>EbN</v>
      </c>
    </row>
    <row r="198" spans="1:24" ht="14">
      <c r="A198" s="37">
        <v>188</v>
      </c>
      <c r="B198" s="38" t="str">
        <f>'1768'!J198</f>
        <v>Variable</v>
      </c>
      <c r="C198" s="39">
        <v>999</v>
      </c>
      <c r="D198" s="41">
        <f>IF(B198=0,"",IF(B198=Lookup!$K$7,Lookup!$L$7,IF(B198=Lookup!$K$8,Lookup!$L$8,IF(B198=Lookup!$K$9,Lookup!$L$9,IF(B198=Lookup!$K$10,Lookup!$L$10,IF(B198=Lookup!$K$11,Lookup!$L$11,999))))))</f>
        <v>999</v>
      </c>
      <c r="E198" s="41">
        <f>IF(D198=999,IF(B198=Lookup!$K$12,Lookup!$L$12,IF(B198=Lookup!$K$13,Lookup!$L$13,IF(B198=Lookup!$K$14,Lookup!$L$14,IF(B198=Lookup!$K$15,Lookup!$L$15,IF(B198=Lookup!$K$16,Lookup!$L$16,999))))),"")</f>
        <v>999</v>
      </c>
      <c r="F198" s="41">
        <f>IF(E198=999,IF(B198=Lookup!$K$17,Lookup!$L$17,IF(B198=Lookup!$K$18,Lookup!$L$18,IF(B198=Lookup!$K$19,Lookup!$L$19,IF(B198=Lookup!$K$20,Lookup!$L$20,IF(B198=Lookup!$K$21,Lookup!$L$21,999))))),"")</f>
        <v>999</v>
      </c>
      <c r="G198" s="41">
        <f>IF(F198=999,IF(B198=Lookup!$K$22,Lookup!$L$22,IF(B198=Lookup!$K$23,Lookup!$L$23,IF(B198=Lookup!$K$24,Lookup!$L$24,IF(B198=Lookup!$K$25,Lookup!$L$25,IF(B198=Lookup!$K$26,Lookup!$L$26,999))))),"")</f>
        <v>999</v>
      </c>
      <c r="H198" s="41">
        <f>IF(G198=999,IF(B198=Lookup!$K$27,Lookup!$L$27,IF(B198=Lookup!$K$28,Lookup!$L$28,IF(B198=Lookup!$K$29,Lookup!$L$29,IF(B198=Lookup!$K$30,Lookup!$L$30,IF(B198=Lookup!$K$31,Lookup!$L$31,999))))),"")</f>
        <v>999</v>
      </c>
      <c r="I198" s="41">
        <f>IF(H198=999,IF(B198=Lookup!$K$32,Lookup!$L$32,IF(B198=Lookup!$K$33,Lookup!$L$33,IF(B198=Lookup!$K$34,Lookup!$L$34,IF(B198=Lookup!$K$35,Lookup!$L$35,IF(B198=Lookup!$K$36,Lookup!$L$36,999))))),"")</f>
        <v>999</v>
      </c>
      <c r="J198" s="41" t="str">
        <f>IF(I198=999,IF(B198=Lookup!$K$37,Lookup!$L$37,IF(B198=Lookup!$K$38,Lookup!$L$38,IF(B198=Lookup!$K$39,Lookup!$L$7,""))),"")</f>
        <v/>
      </c>
      <c r="K198" s="41">
        <f t="shared" si="18"/>
        <v>999</v>
      </c>
      <c r="L198" s="37" t="str">
        <f t="shared" si="17"/>
        <v/>
      </c>
      <c r="M198" s="38" t="str">
        <f>'1768'!Z198</f>
        <v>30.93W</v>
      </c>
      <c r="N198" s="37" t="str">
        <f t="shared" si="12"/>
        <v>30.93W</v>
      </c>
      <c r="O198" s="37" t="str">
        <f t="shared" si="13"/>
        <v>30.93</v>
      </c>
      <c r="P198" s="37">
        <f t="shared" si="15"/>
        <v>1029.93</v>
      </c>
      <c r="Q198" s="40" t="str">
        <f>IF(P198&lt;=Lookup!$M$7,Lookup!$K$7,IF(P198&lt;=Lookup!$M$8,Lookup!$K$8,IF(P198&lt;=Lookup!$M$9,Lookup!$K$9,IF(P198&lt;=Lookup!$M$10,Lookup!$K$10,IF(P198&lt;=Lookup!$M$11,Lookup!$K$11,"")))))</f>
        <v/>
      </c>
      <c r="R198" s="40" t="str">
        <f>IF(P198&gt;Lookup!$M$11,IF(P198&lt;=Lookup!$M$12,Lookup!$K$12,IF(P198&lt;=Lookup!$M$13,Lookup!$K$13,IF(P198&lt;=Lookup!$M$14,Lookup!$K$14,IF(P198&lt;=Lookup!$M$15,Lookup!$K$15,IF(P198&lt;=Lookup!$M$16,Lookup!$K$16,""))))),"")</f>
        <v/>
      </c>
      <c r="S198" s="40" t="str">
        <f>IF(P198&gt;Lookup!$M$16,IF(P198&lt;=Lookup!$M$17,Lookup!$K$17,IF(P198&lt;=Lookup!$M$18,Lookup!$K$18,IF(P198&lt;=Lookup!$M$19,Lookup!$K$19,IF(P198&lt;=Lookup!$M$20,Lookup!$K$20,IF(P198&lt;=Lookup!$M$21,Lookup!$K$21,""))))),"")</f>
        <v/>
      </c>
      <c r="T198" s="40" t="str">
        <f>IF(P198&gt;Lookup!$M$21,IF(P198&lt;=Lookup!$M$22,Lookup!$K$22,IF(P198&lt;=Lookup!$M$23,Lookup!$K$23,IF(P198&lt;=Lookup!$M$24,Lookup!$K$24,IF(P198&lt;=Lookup!$M$25,Lookup!$K$25,IF(P198&lt;=Lookup!$M$26,Lookup!$K$26,""))))),"")</f>
        <v/>
      </c>
      <c r="U198" s="40" t="str">
        <f>IF(P198&gt;Lookup!$M$26,IF(P198&lt;=Lookup!$M$27,Lookup!$K$27,IF(P198&lt;=Lookup!$M$28,Lookup!$K$28,IF(P198&lt;=Lookup!$M$29,Lookup!$K$29,IF(P198&lt;=Lookup!$M$30,Lookup!$K$30,IF(P198&lt;=Lookup!$M$31,Lookup!$K$31,""))))),"")</f>
        <v/>
      </c>
      <c r="V198" s="40" t="str">
        <f>IF(P198&gt;Lookup!$M$31,IF(P198&lt;=Lookup!$M$32,Lookup!$K$32,IF(P198&lt;=Lookup!$M$33,Lookup!$K$33,IF(P198&lt;=Lookup!$M$34,Lookup!$K$34,IF(P198&lt;=Lookup!$M$35,Lookup!$K$35,IF(P198&lt;=Lookup!$M$36,Lookup!$K$36,""))))),"")</f>
        <v/>
      </c>
      <c r="W198" s="43" t="str">
        <f>IF(P198&gt;Lookup!$M$36,IF(P198&lt;=Lookup!$M$37,Lookup!$K$37,IF(P198&lt;=Lookup!$M$38,Lookup!$K$38,IF(P198&lt;Lookup!$M$39,Lookup!$K$39,IF(P198&lt;Lookup!$M$40,Lookup!$K$40,IF(P198&lt;Lookup!$M$41,Lookup!$K$41,IF(P198&lt;Lookup!$M$42,Lookup!$K$42,IF(P198&lt;Lookup!$M$43,Lookup!$K$43,IF(P198&lt;Lookup!$M$44,Lookup!$K$34,IF(B198=0,"",B198))))))))),"")</f>
        <v>Variable</v>
      </c>
      <c r="X198" s="42" t="str">
        <f t="shared" si="19"/>
        <v>Variable</v>
      </c>
    </row>
    <row r="199" spans="1:24" ht="14">
      <c r="A199" s="37">
        <v>189</v>
      </c>
      <c r="B199" s="38" t="str">
        <f>'1768'!J199</f>
        <v>WNW</v>
      </c>
      <c r="C199" s="39">
        <v>999</v>
      </c>
      <c r="D199" s="41">
        <f>IF(B199=0,"",IF(B199=Lookup!$K$7,Lookup!$L$7,IF(B199=Lookup!$K$8,Lookup!$L$8,IF(B199=Lookup!$K$9,Lookup!$L$9,IF(B199=Lookup!$K$10,Lookup!$L$10,IF(B199=Lookup!$K$11,Lookup!$L$11,999))))))</f>
        <v>999</v>
      </c>
      <c r="E199" s="41">
        <f>IF(D199=999,IF(B199=Lookup!$K$12,Lookup!$L$12,IF(B199=Lookup!$K$13,Lookup!$L$13,IF(B199=Lookup!$K$14,Lookup!$L$14,IF(B199=Lookup!$K$15,Lookup!$L$15,IF(B199=Lookup!$K$16,Lookup!$L$16,999))))),"")</f>
        <v>999</v>
      </c>
      <c r="F199" s="41">
        <f>IF(E199=999,IF(B199=Lookup!$K$17,Lookup!$L$17,IF(B199=Lookup!$K$18,Lookup!$L$18,IF(B199=Lookup!$K$19,Lookup!$L$19,IF(B199=Lookup!$K$20,Lookup!$L$20,IF(B199=Lookup!$K$21,Lookup!$L$21,999))))),"")</f>
        <v>999</v>
      </c>
      <c r="G199" s="41">
        <f>IF(F199=999,IF(B199=Lookup!$K$22,Lookup!$L$22,IF(B199=Lookup!$K$23,Lookup!$L$23,IF(B199=Lookup!$K$24,Lookup!$L$24,IF(B199=Lookup!$K$25,Lookup!$L$25,IF(B199=Lookup!$K$26,Lookup!$L$26,999))))),"")</f>
        <v>999</v>
      </c>
      <c r="H199" s="41">
        <f>IF(G199=999,IF(B199=Lookup!$K$27,Lookup!$L$27,IF(B199=Lookup!$K$28,Lookup!$L$28,IF(B199=Lookup!$K$29,Lookup!$L$29,IF(B199=Lookup!$K$30,Lookup!$L$30,IF(B199=Lookup!$K$31,Lookup!$L$31,999))))),"")</f>
        <v>999</v>
      </c>
      <c r="I199" s="41">
        <f>IF(H199=999,IF(B199=Lookup!$K$32,Lookup!$L$32,IF(B199=Lookup!$K$33,Lookup!$L$33,IF(B199=Lookup!$K$34,Lookup!$L$34,IF(B199=Lookup!$K$35,Lookup!$L$35,IF(B199=Lookup!$K$36,Lookup!$L$36,999))))),"")</f>
        <v>292.5</v>
      </c>
      <c r="J199" s="41" t="str">
        <f>IF(I199=999,IF(B199=Lookup!$K$37,Lookup!$L$37,IF(B199=Lookup!$K$38,Lookup!$L$38,IF(B199=Lookup!$K$39,Lookup!$L$7,""))),"")</f>
        <v/>
      </c>
      <c r="K199" s="41">
        <f t="shared" si="18"/>
        <v>292.5</v>
      </c>
      <c r="L199" s="37">
        <f t="shared" si="17"/>
        <v>292.5</v>
      </c>
      <c r="M199" s="38" t="str">
        <f>'1768'!Z199</f>
        <v>30.93W</v>
      </c>
      <c r="N199" s="37" t="str">
        <f t="shared" si="12"/>
        <v>30.93W</v>
      </c>
      <c r="O199" s="37" t="str">
        <f t="shared" si="13"/>
        <v>30.93</v>
      </c>
      <c r="P199" s="37">
        <f t="shared" si="15"/>
        <v>323.43</v>
      </c>
      <c r="Q199" s="40" t="str">
        <f>IF(P199&lt;=Lookup!$M$7,Lookup!$K$7,IF(P199&lt;=Lookup!$M$8,Lookup!$K$8,IF(P199&lt;=Lookup!$M$9,Lookup!$K$9,IF(P199&lt;=Lookup!$M$10,Lookup!$K$10,IF(P199&lt;=Lookup!$M$11,Lookup!$K$11,"")))))</f>
        <v/>
      </c>
      <c r="R199" s="40" t="str">
        <f>IF(P199&gt;Lookup!$M$11,IF(P199&lt;=Lookup!$M$12,Lookup!$K$12,IF(P199&lt;=Lookup!$M$13,Lookup!$K$13,IF(P199&lt;=Lookup!$M$14,Lookup!$K$14,IF(P199&lt;=Lookup!$M$15,Lookup!$K$15,IF(P199&lt;=Lookup!$M$16,Lookup!$K$16,""))))),"")</f>
        <v/>
      </c>
      <c r="S199" s="40" t="str">
        <f>IF(P199&gt;Lookup!$M$16,IF(P199&lt;=Lookup!$M$17,Lookup!$K$17,IF(P199&lt;=Lookup!$M$18,Lookup!$K$18,IF(P199&lt;=Lookup!$M$19,Lookup!$K$19,IF(P199&lt;=Lookup!$M$20,Lookup!$K$20,IF(P199&lt;=Lookup!$M$21,Lookup!$K$21,""))))),"")</f>
        <v/>
      </c>
      <c r="T199" s="40" t="str">
        <f>IF(P199&gt;Lookup!$M$21,IF(P199&lt;=Lookup!$M$22,Lookup!$K$22,IF(P199&lt;=Lookup!$M$23,Lookup!$K$23,IF(P199&lt;=Lookup!$M$24,Lookup!$K$24,IF(P199&lt;=Lookup!$M$25,Lookup!$K$25,IF(P199&lt;=Lookup!$M$26,Lookup!$K$26,""))))),"")</f>
        <v/>
      </c>
      <c r="U199" s="40" t="str">
        <f>IF(P199&gt;Lookup!$M$26,IF(P199&lt;=Lookup!$M$27,Lookup!$K$27,IF(P199&lt;=Lookup!$M$28,Lookup!$K$28,IF(P199&lt;=Lookup!$M$29,Lookup!$K$29,IF(P199&lt;=Lookup!$M$30,Lookup!$K$30,IF(P199&lt;=Lookup!$M$31,Lookup!$K$31,""))))),"")</f>
        <v/>
      </c>
      <c r="V199" s="40" t="str">
        <f>IF(P199&gt;Lookup!$M$31,IF(P199&lt;=Lookup!$M$32,Lookup!$K$32,IF(P199&lt;=Lookup!$M$33,Lookup!$K$33,IF(P199&lt;=Lookup!$M$34,Lookup!$K$34,IF(P199&lt;=Lookup!$M$35,Lookup!$K$35,IF(P199&lt;=Lookup!$M$36,Lookup!$K$36,""))))),"")</f>
        <v>NWbN</v>
      </c>
      <c r="W199" s="43" t="str">
        <f>IF(P199&gt;Lookup!$M$36,IF(P199&lt;=Lookup!$M$37,Lookup!$K$37,IF(P199&lt;=Lookup!$M$38,Lookup!$K$38,IF(P199&lt;Lookup!$M$39,Lookup!$K$39,IF(P199&lt;Lookup!$M$40,Lookup!$K$40,IF(P199&lt;Lookup!$M$41,Lookup!$K$41,IF(P199&lt;Lookup!$M$42,Lookup!$K$42,IF(P199&lt;Lookup!$M$43,Lookup!$K$43,IF(P199&lt;Lookup!$M$44,Lookup!$K$34,IF(B199=0,"",B199))))))))),"")</f>
        <v/>
      </c>
      <c r="X199" s="42" t="str">
        <f t="shared" si="19"/>
        <v>NWbN</v>
      </c>
    </row>
    <row r="200" spans="1:24" ht="14">
      <c r="A200" s="37">
        <v>190</v>
      </c>
      <c r="B200" s="38" t="str">
        <f>'1768'!J200</f>
        <v>NNW</v>
      </c>
      <c r="C200" s="39">
        <v>999</v>
      </c>
      <c r="D200" s="41">
        <f>IF(B200=0,"",IF(B200=Lookup!$K$7,Lookup!$L$7,IF(B200=Lookup!$K$8,Lookup!$L$8,IF(B200=Lookup!$K$9,Lookup!$L$9,IF(B200=Lookup!$K$10,Lookup!$L$10,IF(B200=Lookup!$K$11,Lookup!$L$11,999))))))</f>
        <v>999</v>
      </c>
      <c r="E200" s="41">
        <f>IF(D200=999,IF(B200=Lookup!$K$12,Lookup!$L$12,IF(B200=Lookup!$K$13,Lookup!$L$13,IF(B200=Lookup!$K$14,Lookup!$L$14,IF(B200=Lookup!$K$15,Lookup!$L$15,IF(B200=Lookup!$K$16,Lookup!$L$16,999))))),"")</f>
        <v>999</v>
      </c>
      <c r="F200" s="41">
        <f>IF(E200=999,IF(B200=Lookup!$K$17,Lookup!$L$17,IF(B200=Lookup!$K$18,Lookup!$L$18,IF(B200=Lookup!$K$19,Lookup!$L$19,IF(B200=Lookup!$K$20,Lookup!$L$20,IF(B200=Lookup!$K$21,Lookup!$L$21,999))))),"")</f>
        <v>999</v>
      </c>
      <c r="G200" s="41">
        <f>IF(F200=999,IF(B200=Lookup!$K$22,Lookup!$L$22,IF(B200=Lookup!$K$23,Lookup!$L$23,IF(B200=Lookup!$K$24,Lookup!$L$24,IF(B200=Lookup!$K$25,Lookup!$L$25,IF(B200=Lookup!$K$26,Lookup!$L$26,999))))),"")</f>
        <v>999</v>
      </c>
      <c r="H200" s="41">
        <f>IF(G200=999,IF(B200=Lookup!$K$27,Lookup!$L$27,IF(B200=Lookup!$K$28,Lookup!$L$28,IF(B200=Lookup!$K$29,Lookup!$L$29,IF(B200=Lookup!$K$30,Lookup!$L$30,IF(B200=Lookup!$K$31,Lookup!$L$31,999))))),"")</f>
        <v>999</v>
      </c>
      <c r="I200" s="41">
        <f>IF(H200=999,IF(B200=Lookup!$K$32,Lookup!$L$32,IF(B200=Lookup!$K$33,Lookup!$L$33,IF(B200=Lookup!$K$34,Lookup!$L$34,IF(B200=Lookup!$K$35,Lookup!$L$35,IF(B200=Lookup!$K$36,Lookup!$L$36,999))))),"")</f>
        <v>999</v>
      </c>
      <c r="J200" s="41">
        <f>IF(I200=999,IF(B200=Lookup!$K$37,Lookup!$L$37,IF(B200=Lookup!$K$38,Lookup!$L$38,IF(B200=Lookup!$K$39,Lookup!$L$7,""))),"")</f>
        <v>337.5</v>
      </c>
      <c r="K200" s="41">
        <f t="shared" si="18"/>
        <v>337.5</v>
      </c>
      <c r="L200" s="37">
        <f t="shared" si="17"/>
        <v>337.5</v>
      </c>
      <c r="M200" s="38" t="str">
        <f>'1768'!Z200</f>
        <v>30.93W</v>
      </c>
      <c r="N200" s="37" t="str">
        <f t="shared" si="12"/>
        <v>30.93W</v>
      </c>
      <c r="O200" s="37" t="str">
        <f t="shared" si="13"/>
        <v>30.93</v>
      </c>
      <c r="P200" s="37">
        <f t="shared" si="15"/>
        <v>368.43</v>
      </c>
      <c r="Q200" s="40" t="str">
        <f>IF(P200&lt;=Lookup!$M$7,Lookup!$K$7,IF(P200&lt;=Lookup!$M$8,Lookup!$K$8,IF(P200&lt;=Lookup!$M$9,Lookup!$K$9,IF(P200&lt;=Lookup!$M$10,Lookup!$K$10,IF(P200&lt;=Lookup!$M$11,Lookup!$K$11,"")))))</f>
        <v/>
      </c>
      <c r="R200" s="40" t="str">
        <f>IF(P200&gt;Lookup!$M$11,IF(P200&lt;=Lookup!$M$12,Lookup!$K$12,IF(P200&lt;=Lookup!$M$13,Lookup!$K$13,IF(P200&lt;=Lookup!$M$14,Lookup!$K$14,IF(P200&lt;=Lookup!$M$15,Lookup!$K$15,IF(P200&lt;=Lookup!$M$16,Lookup!$K$16,""))))),"")</f>
        <v/>
      </c>
      <c r="S200" s="40" t="str">
        <f>IF(P200&gt;Lookup!$M$16,IF(P200&lt;=Lookup!$M$17,Lookup!$K$17,IF(P200&lt;=Lookup!$M$18,Lookup!$K$18,IF(P200&lt;=Lookup!$M$19,Lookup!$K$19,IF(P200&lt;=Lookup!$M$20,Lookup!$K$20,IF(P200&lt;=Lookup!$M$21,Lookup!$K$21,""))))),"")</f>
        <v/>
      </c>
      <c r="T200" s="40" t="str">
        <f>IF(P200&gt;Lookup!$M$21,IF(P200&lt;=Lookup!$M$22,Lookup!$K$22,IF(P200&lt;=Lookup!$M$23,Lookup!$K$23,IF(P200&lt;=Lookup!$M$24,Lookup!$K$24,IF(P200&lt;=Lookup!$M$25,Lookup!$K$25,IF(P200&lt;=Lookup!$M$26,Lookup!$K$26,""))))),"")</f>
        <v/>
      </c>
      <c r="U200" s="40" t="str">
        <f>IF(P200&gt;Lookup!$M$26,IF(P200&lt;=Lookup!$M$27,Lookup!$K$27,IF(P200&lt;=Lookup!$M$28,Lookup!$K$28,IF(P200&lt;=Lookup!$M$29,Lookup!$K$29,IF(P200&lt;=Lookup!$M$30,Lookup!$K$30,IF(P200&lt;=Lookup!$M$31,Lookup!$K$31,""))))),"")</f>
        <v/>
      </c>
      <c r="V200" s="40" t="str">
        <f>IF(P200&gt;Lookup!$M$31,IF(P200&lt;=Lookup!$M$32,Lookup!$K$32,IF(P200&lt;=Lookup!$M$33,Lookup!$K$33,IF(P200&lt;=Lookup!$M$34,Lookup!$K$34,IF(P200&lt;=Lookup!$M$35,Lookup!$K$35,IF(P200&lt;=Lookup!$M$36,Lookup!$K$36,""))))),"")</f>
        <v/>
      </c>
      <c r="W200" s="43" t="str">
        <f>IF(P200&gt;Lookup!$M$36,IF(P200&lt;=Lookup!$M$37,Lookup!$K$37,IF(P200&lt;=Lookup!$M$38,Lookup!$K$38,IF(P200&lt;Lookup!$M$39,Lookup!$K$39,IF(P200&lt;Lookup!$M$40,Lookup!$K$40,IF(P200&lt;Lookup!$M$41,Lookup!$K$41,IF(P200&lt;Lookup!$M$42,Lookup!$K$42,IF(P200&lt;Lookup!$M$43,Lookup!$K$43,IF(P200&lt;Lookup!$M$44,Lookup!$K$34,IF(B200=0,"",B200))))))))),"")</f>
        <v>NbE</v>
      </c>
      <c r="X200" s="42" t="str">
        <f t="shared" si="19"/>
        <v>NbE</v>
      </c>
    </row>
    <row r="201" spans="1:24" ht="14">
      <c r="A201" s="37">
        <v>191</v>
      </c>
      <c r="B201" s="38" t="str">
        <f>'1768'!J201</f>
        <v>Variable</v>
      </c>
      <c r="C201" s="39">
        <v>999</v>
      </c>
      <c r="D201" s="41">
        <f>IF(B201=0,"",IF(B201=Lookup!$K$7,Lookup!$L$7,IF(B201=Lookup!$K$8,Lookup!$L$8,IF(B201=Lookup!$K$9,Lookup!$L$9,IF(B201=Lookup!$K$10,Lookup!$L$10,IF(B201=Lookup!$K$11,Lookup!$L$11,999))))))</f>
        <v>999</v>
      </c>
      <c r="E201" s="41">
        <f>IF(D201=999,IF(B201=Lookup!$K$12,Lookup!$L$12,IF(B201=Lookup!$K$13,Lookup!$L$13,IF(B201=Lookup!$K$14,Lookup!$L$14,IF(B201=Lookup!$K$15,Lookup!$L$15,IF(B201=Lookup!$K$16,Lookup!$L$16,999))))),"")</f>
        <v>999</v>
      </c>
      <c r="F201" s="41">
        <f>IF(E201=999,IF(B201=Lookup!$K$17,Lookup!$L$17,IF(B201=Lookup!$K$18,Lookup!$L$18,IF(B201=Lookup!$K$19,Lookup!$L$19,IF(B201=Lookup!$K$20,Lookup!$L$20,IF(B201=Lookup!$K$21,Lookup!$L$21,999))))),"")</f>
        <v>999</v>
      </c>
      <c r="G201" s="41">
        <f>IF(F201=999,IF(B201=Lookup!$K$22,Lookup!$L$22,IF(B201=Lookup!$K$23,Lookup!$L$23,IF(B201=Lookup!$K$24,Lookup!$L$24,IF(B201=Lookup!$K$25,Lookup!$L$25,IF(B201=Lookup!$K$26,Lookup!$L$26,999))))),"")</f>
        <v>999</v>
      </c>
      <c r="H201" s="41">
        <f>IF(G201=999,IF(B201=Lookup!$K$27,Lookup!$L$27,IF(B201=Lookup!$K$28,Lookup!$L$28,IF(B201=Lookup!$K$29,Lookup!$L$29,IF(B201=Lookup!$K$30,Lookup!$L$30,IF(B201=Lookup!$K$31,Lookup!$L$31,999))))),"")</f>
        <v>999</v>
      </c>
      <c r="I201" s="41">
        <f>IF(H201=999,IF(B201=Lookup!$K$32,Lookup!$L$32,IF(B201=Lookup!$K$33,Lookup!$L$33,IF(B201=Lookup!$K$34,Lookup!$L$34,IF(B201=Lookup!$K$35,Lookup!$L$35,IF(B201=Lookup!$K$36,Lookup!$L$36,999))))),"")</f>
        <v>999</v>
      </c>
      <c r="J201" s="41" t="str">
        <f>IF(I201=999,IF(B201=Lookup!$K$37,Lookup!$L$37,IF(B201=Lookup!$K$38,Lookup!$L$38,IF(B201=Lookup!$K$39,Lookup!$L$7,""))),"")</f>
        <v/>
      </c>
      <c r="K201" s="41">
        <f t="shared" si="18"/>
        <v>999</v>
      </c>
      <c r="L201" s="37" t="str">
        <f t="shared" si="17"/>
        <v/>
      </c>
      <c r="M201" s="38" t="str">
        <f>'1768'!Z201</f>
        <v>30.93W</v>
      </c>
      <c r="N201" s="37" t="str">
        <f t="shared" si="12"/>
        <v>30.93W</v>
      </c>
      <c r="O201" s="37" t="str">
        <f t="shared" si="13"/>
        <v>30.93</v>
      </c>
      <c r="P201" s="37">
        <f t="shared" si="15"/>
        <v>1029.93</v>
      </c>
      <c r="Q201" s="40" t="str">
        <f>IF(P201&lt;=Lookup!$M$7,Lookup!$K$7,IF(P201&lt;=Lookup!$M$8,Lookup!$K$8,IF(P201&lt;=Lookup!$M$9,Lookup!$K$9,IF(P201&lt;=Lookup!$M$10,Lookup!$K$10,IF(P201&lt;=Lookup!$M$11,Lookup!$K$11,"")))))</f>
        <v/>
      </c>
      <c r="R201" s="40" t="str">
        <f>IF(P201&gt;Lookup!$M$11,IF(P201&lt;=Lookup!$M$12,Lookup!$K$12,IF(P201&lt;=Lookup!$M$13,Lookup!$K$13,IF(P201&lt;=Lookup!$M$14,Lookup!$K$14,IF(P201&lt;=Lookup!$M$15,Lookup!$K$15,IF(P201&lt;=Lookup!$M$16,Lookup!$K$16,""))))),"")</f>
        <v/>
      </c>
      <c r="S201" s="40" t="str">
        <f>IF(P201&gt;Lookup!$M$16,IF(P201&lt;=Lookup!$M$17,Lookup!$K$17,IF(P201&lt;=Lookup!$M$18,Lookup!$K$18,IF(P201&lt;=Lookup!$M$19,Lookup!$K$19,IF(P201&lt;=Lookup!$M$20,Lookup!$K$20,IF(P201&lt;=Lookup!$M$21,Lookup!$K$21,""))))),"")</f>
        <v/>
      </c>
      <c r="T201" s="40" t="str">
        <f>IF(P201&gt;Lookup!$M$21,IF(P201&lt;=Lookup!$M$22,Lookup!$K$22,IF(P201&lt;=Lookup!$M$23,Lookup!$K$23,IF(P201&lt;=Lookup!$M$24,Lookup!$K$24,IF(P201&lt;=Lookup!$M$25,Lookup!$K$25,IF(P201&lt;=Lookup!$M$26,Lookup!$K$26,""))))),"")</f>
        <v/>
      </c>
      <c r="U201" s="40" t="str">
        <f>IF(P201&gt;Lookup!$M$26,IF(P201&lt;=Lookup!$M$27,Lookup!$K$27,IF(P201&lt;=Lookup!$M$28,Lookup!$K$28,IF(P201&lt;=Lookup!$M$29,Lookup!$K$29,IF(P201&lt;=Lookup!$M$30,Lookup!$K$30,IF(P201&lt;=Lookup!$M$31,Lookup!$K$31,""))))),"")</f>
        <v/>
      </c>
      <c r="V201" s="40" t="str">
        <f>IF(P201&gt;Lookup!$M$31,IF(P201&lt;=Lookup!$M$32,Lookup!$K$32,IF(P201&lt;=Lookup!$M$33,Lookup!$K$33,IF(P201&lt;=Lookup!$M$34,Lookup!$K$34,IF(P201&lt;=Lookup!$M$35,Lookup!$K$35,IF(P201&lt;=Lookup!$M$36,Lookup!$K$36,""))))),"")</f>
        <v/>
      </c>
      <c r="W201" s="43" t="str">
        <f>IF(P201&gt;Lookup!$M$36,IF(P201&lt;=Lookup!$M$37,Lookup!$K$37,IF(P201&lt;=Lookup!$M$38,Lookup!$K$38,IF(P201&lt;Lookup!$M$39,Lookup!$K$39,IF(P201&lt;Lookup!$M$40,Lookup!$K$40,IF(P201&lt;Lookup!$M$41,Lookup!$K$41,IF(P201&lt;Lookup!$M$42,Lookup!$K$42,IF(P201&lt;Lookup!$M$43,Lookup!$K$43,IF(P201&lt;Lookup!$M$44,Lookup!$K$34,IF(B201=0,"",B201))))))))),"")</f>
        <v>Variable</v>
      </c>
      <c r="X201" s="42" t="str">
        <f t="shared" si="19"/>
        <v>Variable</v>
      </c>
    </row>
    <row r="202" spans="1:24" ht="14">
      <c r="A202" s="37">
        <v>192</v>
      </c>
      <c r="B202" s="38" t="str">
        <f>'1768'!J202</f>
        <v>NW</v>
      </c>
      <c r="C202" s="39">
        <v>999</v>
      </c>
      <c r="D202" s="41">
        <f>IF(B202=0,"",IF(B202=Lookup!$K$7,Lookup!$L$7,IF(B202=Lookup!$K$8,Lookup!$L$8,IF(B202=Lookup!$K$9,Lookup!$L$9,IF(B202=Lookup!$K$10,Lookup!$L$10,IF(B202=Lookup!$K$11,Lookup!$L$11,999))))))</f>
        <v>999</v>
      </c>
      <c r="E202" s="41">
        <f>IF(D202=999,IF(B202=Lookup!$K$12,Lookup!$L$12,IF(B202=Lookup!$K$13,Lookup!$L$13,IF(B202=Lookup!$K$14,Lookup!$L$14,IF(B202=Lookup!$K$15,Lookup!$L$15,IF(B202=Lookup!$K$16,Lookup!$L$16,999))))),"")</f>
        <v>999</v>
      </c>
      <c r="F202" s="41">
        <f>IF(E202=999,IF(B202=Lookup!$K$17,Lookup!$L$17,IF(B202=Lookup!$K$18,Lookup!$L$18,IF(B202=Lookup!$K$19,Lookup!$L$19,IF(B202=Lookup!$K$20,Lookup!$L$20,IF(B202=Lookup!$K$21,Lookup!$L$21,999))))),"")</f>
        <v>999</v>
      </c>
      <c r="G202" s="41">
        <f>IF(F202=999,IF(B202=Lookup!$K$22,Lookup!$L$22,IF(B202=Lookup!$K$23,Lookup!$L$23,IF(B202=Lookup!$K$24,Lookup!$L$24,IF(B202=Lookup!$K$25,Lookup!$L$25,IF(B202=Lookup!$K$26,Lookup!$L$26,999))))),"")</f>
        <v>999</v>
      </c>
      <c r="H202" s="41">
        <f>IF(G202=999,IF(B202=Lookup!$K$27,Lookup!$L$27,IF(B202=Lookup!$K$28,Lookup!$L$28,IF(B202=Lookup!$K$29,Lookup!$L$29,IF(B202=Lookup!$K$30,Lookup!$L$30,IF(B202=Lookup!$K$31,Lookup!$L$31,999))))),"")</f>
        <v>999</v>
      </c>
      <c r="I202" s="41">
        <f>IF(H202=999,IF(B202=Lookup!$K$32,Lookup!$L$32,IF(B202=Lookup!$K$33,Lookup!$L$33,IF(B202=Lookup!$K$34,Lookup!$L$34,IF(B202=Lookup!$K$35,Lookup!$L$35,IF(B202=Lookup!$K$36,Lookup!$L$36,999))))),"")</f>
        <v>315</v>
      </c>
      <c r="J202" s="41" t="str">
        <f>IF(I202=999,IF(B202=Lookup!$K$37,Lookup!$L$37,IF(B202=Lookup!$K$38,Lookup!$L$38,IF(B202=Lookup!$K$39,Lookup!$L$7,""))),"")</f>
        <v/>
      </c>
      <c r="K202" s="41">
        <f t="shared" si="18"/>
        <v>315</v>
      </c>
      <c r="L202" s="37">
        <f t="shared" si="17"/>
        <v>315</v>
      </c>
      <c r="M202" s="38" t="str">
        <f>'1768'!Z202</f>
        <v>30.93W</v>
      </c>
      <c r="N202" s="37" t="str">
        <f t="shared" ref="N202:N265" si="20">IF(M202&lt;0,"0W",M202)</f>
        <v>30.93W</v>
      </c>
      <c r="O202" s="37" t="str">
        <f t="shared" ref="O202:O265" si="21">IF(N202=0,0,LEFT(N202,LEN(N202)-1))</f>
        <v>30.93</v>
      </c>
      <c r="P202" s="37">
        <f t="shared" si="15"/>
        <v>345.93</v>
      </c>
      <c r="Q202" s="40" t="str">
        <f>IF(P202&lt;=Lookup!$M$7,Lookup!$K$7,IF(P202&lt;=Lookup!$M$8,Lookup!$K$8,IF(P202&lt;=Lookup!$M$9,Lookup!$K$9,IF(P202&lt;=Lookup!$M$10,Lookup!$K$10,IF(P202&lt;=Lookup!$M$11,Lookup!$K$11,"")))))</f>
        <v/>
      </c>
      <c r="R202" s="40" t="str">
        <f>IF(P202&gt;Lookup!$M$11,IF(P202&lt;=Lookup!$M$12,Lookup!$K$12,IF(P202&lt;=Lookup!$M$13,Lookup!$K$13,IF(P202&lt;=Lookup!$M$14,Lookup!$K$14,IF(P202&lt;=Lookup!$M$15,Lookup!$K$15,IF(P202&lt;=Lookup!$M$16,Lookup!$K$16,""))))),"")</f>
        <v/>
      </c>
      <c r="S202" s="40" t="str">
        <f>IF(P202&gt;Lookup!$M$16,IF(P202&lt;=Lookup!$M$17,Lookup!$K$17,IF(P202&lt;=Lookup!$M$18,Lookup!$K$18,IF(P202&lt;=Lookup!$M$19,Lookup!$K$19,IF(P202&lt;=Lookup!$M$20,Lookup!$K$20,IF(P202&lt;=Lookup!$M$21,Lookup!$K$21,""))))),"")</f>
        <v/>
      </c>
      <c r="T202" s="40" t="str">
        <f>IF(P202&gt;Lookup!$M$21,IF(P202&lt;=Lookup!$M$22,Lookup!$K$22,IF(P202&lt;=Lookup!$M$23,Lookup!$K$23,IF(P202&lt;=Lookup!$M$24,Lookup!$K$24,IF(P202&lt;=Lookup!$M$25,Lookup!$K$25,IF(P202&lt;=Lookup!$M$26,Lookup!$K$26,""))))),"")</f>
        <v/>
      </c>
      <c r="U202" s="40" t="str">
        <f>IF(P202&gt;Lookup!$M$26,IF(P202&lt;=Lookup!$M$27,Lookup!$K$27,IF(P202&lt;=Lookup!$M$28,Lookup!$K$28,IF(P202&lt;=Lookup!$M$29,Lookup!$K$29,IF(P202&lt;=Lookup!$M$30,Lookup!$K$30,IF(P202&lt;=Lookup!$M$31,Lookup!$K$31,""))))),"")</f>
        <v/>
      </c>
      <c r="V202" s="40" t="str">
        <f>IF(P202&gt;Lookup!$M$31,IF(P202&lt;=Lookup!$M$32,Lookup!$K$32,IF(P202&lt;=Lookup!$M$33,Lookup!$K$33,IF(P202&lt;=Lookup!$M$34,Lookup!$K$34,IF(P202&lt;=Lookup!$M$35,Lookup!$K$35,IF(P202&lt;=Lookup!$M$36,Lookup!$K$36,""))))),"")</f>
        <v/>
      </c>
      <c r="W202" s="43" t="str">
        <f>IF(P202&gt;Lookup!$M$36,IF(P202&lt;=Lookup!$M$37,Lookup!$K$37,IF(P202&lt;=Lookup!$M$38,Lookup!$K$38,IF(P202&lt;Lookup!$M$39,Lookup!$K$39,IF(P202&lt;Lookup!$M$40,Lookup!$K$40,IF(P202&lt;Lookup!$M$41,Lookup!$K$41,IF(P202&lt;Lookup!$M$42,Lookup!$K$42,IF(P202&lt;Lookup!$M$43,Lookup!$K$43,IF(P202&lt;Lookup!$M$44,Lookup!$K$34,IF(B202=0,"",B202))))))))),"")</f>
        <v>NbW</v>
      </c>
      <c r="X202" s="42" t="str">
        <f t="shared" si="19"/>
        <v>NbW</v>
      </c>
    </row>
    <row r="203" spans="1:24" ht="14">
      <c r="A203" s="37">
        <v>193</v>
      </c>
      <c r="B203" s="38" t="str">
        <f>'1768'!J203</f>
        <v>Variable</v>
      </c>
      <c r="C203" s="39">
        <v>999</v>
      </c>
      <c r="D203" s="41">
        <f>IF(B203=0,"",IF(B203=Lookup!$K$7,Lookup!$L$7,IF(B203=Lookup!$K$8,Lookup!$L$8,IF(B203=Lookup!$K$9,Lookup!$L$9,IF(B203=Lookup!$K$10,Lookup!$L$10,IF(B203=Lookup!$K$11,Lookup!$L$11,999))))))</f>
        <v>999</v>
      </c>
      <c r="E203" s="41">
        <f>IF(D203=999,IF(B203=Lookup!$K$12,Lookup!$L$12,IF(B203=Lookup!$K$13,Lookup!$L$13,IF(B203=Lookup!$K$14,Lookup!$L$14,IF(B203=Lookup!$K$15,Lookup!$L$15,IF(B203=Lookup!$K$16,Lookup!$L$16,999))))),"")</f>
        <v>999</v>
      </c>
      <c r="F203" s="41">
        <f>IF(E203=999,IF(B203=Lookup!$K$17,Lookup!$L$17,IF(B203=Lookup!$K$18,Lookup!$L$18,IF(B203=Lookup!$K$19,Lookup!$L$19,IF(B203=Lookup!$K$20,Lookup!$L$20,IF(B203=Lookup!$K$21,Lookup!$L$21,999))))),"")</f>
        <v>999</v>
      </c>
      <c r="G203" s="41">
        <f>IF(F203=999,IF(B203=Lookup!$K$22,Lookup!$L$22,IF(B203=Lookup!$K$23,Lookup!$L$23,IF(B203=Lookup!$K$24,Lookup!$L$24,IF(B203=Lookup!$K$25,Lookup!$L$25,IF(B203=Lookup!$K$26,Lookup!$L$26,999))))),"")</f>
        <v>999</v>
      </c>
      <c r="H203" s="41">
        <f>IF(G203=999,IF(B203=Lookup!$K$27,Lookup!$L$27,IF(B203=Lookup!$K$28,Lookup!$L$28,IF(B203=Lookup!$K$29,Lookup!$L$29,IF(B203=Lookup!$K$30,Lookup!$L$30,IF(B203=Lookup!$K$31,Lookup!$L$31,999))))),"")</f>
        <v>999</v>
      </c>
      <c r="I203" s="41">
        <f>IF(H203=999,IF(B203=Lookup!$K$32,Lookup!$L$32,IF(B203=Lookup!$K$33,Lookup!$L$33,IF(B203=Lookup!$K$34,Lookup!$L$34,IF(B203=Lookup!$K$35,Lookup!$L$35,IF(B203=Lookup!$K$36,Lookup!$L$36,999))))),"")</f>
        <v>999</v>
      </c>
      <c r="J203" s="41" t="str">
        <f>IF(I203=999,IF(B203=Lookup!$K$37,Lookup!$L$37,IF(B203=Lookup!$K$38,Lookup!$L$38,IF(B203=Lookup!$K$39,Lookup!$L$7,""))),"")</f>
        <v/>
      </c>
      <c r="K203" s="41">
        <f t="shared" si="18"/>
        <v>999</v>
      </c>
      <c r="L203" s="37" t="str">
        <f t="shared" si="17"/>
        <v/>
      </c>
      <c r="M203" s="38" t="str">
        <f>'1768'!Z203</f>
        <v>30.93W</v>
      </c>
      <c r="N203" s="37" t="str">
        <f t="shared" si="20"/>
        <v>30.93W</v>
      </c>
      <c r="O203" s="37" t="str">
        <f t="shared" si="21"/>
        <v>30.93</v>
      </c>
      <c r="P203" s="37">
        <f t="shared" ref="P203:P266" si="22">K203+O203</f>
        <v>1029.93</v>
      </c>
      <c r="Q203" s="40" t="str">
        <f>IF(P203&lt;=Lookup!$M$7,Lookup!$K$7,IF(P203&lt;=Lookup!$M$8,Lookup!$K$8,IF(P203&lt;=Lookup!$M$9,Lookup!$K$9,IF(P203&lt;=Lookup!$M$10,Lookup!$K$10,IF(P203&lt;=Lookup!$M$11,Lookup!$K$11,"")))))</f>
        <v/>
      </c>
      <c r="R203" s="40" t="str">
        <f>IF(P203&gt;Lookup!$M$11,IF(P203&lt;=Lookup!$M$12,Lookup!$K$12,IF(P203&lt;=Lookup!$M$13,Lookup!$K$13,IF(P203&lt;=Lookup!$M$14,Lookup!$K$14,IF(P203&lt;=Lookup!$M$15,Lookup!$K$15,IF(P203&lt;=Lookup!$M$16,Lookup!$K$16,""))))),"")</f>
        <v/>
      </c>
      <c r="S203" s="40" t="str">
        <f>IF(P203&gt;Lookup!$M$16,IF(P203&lt;=Lookup!$M$17,Lookup!$K$17,IF(P203&lt;=Lookup!$M$18,Lookup!$K$18,IF(P203&lt;=Lookup!$M$19,Lookup!$K$19,IF(P203&lt;=Lookup!$M$20,Lookup!$K$20,IF(P203&lt;=Lookup!$M$21,Lookup!$K$21,""))))),"")</f>
        <v/>
      </c>
      <c r="T203" s="40" t="str">
        <f>IF(P203&gt;Lookup!$M$21,IF(P203&lt;=Lookup!$M$22,Lookup!$K$22,IF(P203&lt;=Lookup!$M$23,Lookup!$K$23,IF(P203&lt;=Lookup!$M$24,Lookup!$K$24,IF(P203&lt;=Lookup!$M$25,Lookup!$K$25,IF(P203&lt;=Lookup!$M$26,Lookup!$K$26,""))))),"")</f>
        <v/>
      </c>
      <c r="U203" s="40" t="str">
        <f>IF(P203&gt;Lookup!$M$26,IF(P203&lt;=Lookup!$M$27,Lookup!$K$27,IF(P203&lt;=Lookup!$M$28,Lookup!$K$28,IF(P203&lt;=Lookup!$M$29,Lookup!$K$29,IF(P203&lt;=Lookup!$M$30,Lookup!$K$30,IF(P203&lt;=Lookup!$M$31,Lookup!$K$31,""))))),"")</f>
        <v/>
      </c>
      <c r="V203" s="40" t="str">
        <f>IF(P203&gt;Lookup!$M$31,IF(P203&lt;=Lookup!$M$32,Lookup!$K$32,IF(P203&lt;=Lookup!$M$33,Lookup!$K$33,IF(P203&lt;=Lookup!$M$34,Lookup!$K$34,IF(P203&lt;=Lookup!$M$35,Lookup!$K$35,IF(P203&lt;=Lookup!$M$36,Lookup!$K$36,""))))),"")</f>
        <v/>
      </c>
      <c r="W203" s="43" t="str">
        <f>IF(P203&gt;Lookup!$M$36,IF(P203&lt;=Lookup!$M$37,Lookup!$K$37,IF(P203&lt;=Lookup!$M$38,Lookup!$K$38,IF(P203&lt;Lookup!$M$39,Lookup!$K$39,IF(P203&lt;Lookup!$M$40,Lookup!$K$40,IF(P203&lt;Lookup!$M$41,Lookup!$K$41,IF(P203&lt;Lookup!$M$42,Lookup!$K$42,IF(P203&lt;Lookup!$M$43,Lookup!$K$43,IF(P203&lt;Lookup!$M$44,Lookup!$K$34,IF(B203=0,"",B203))))))))),"")</f>
        <v>Variable</v>
      </c>
      <c r="X203" s="42" t="str">
        <f t="shared" si="19"/>
        <v>Variable</v>
      </c>
    </row>
    <row r="204" spans="1:24" ht="14">
      <c r="A204" s="37">
        <v>194</v>
      </c>
      <c r="B204" s="38" t="str">
        <f>'1768'!J204</f>
        <v>N</v>
      </c>
      <c r="C204" s="39">
        <v>999</v>
      </c>
      <c r="D204" s="41">
        <f>IF(B204=0,"",IF(B204=Lookup!$K$7,Lookup!$L$7,IF(B204=Lookup!$K$8,Lookup!$L$8,IF(B204=Lookup!$K$9,Lookup!$L$9,IF(B204=Lookup!$K$10,Lookup!$L$10,IF(B204=Lookup!$K$11,Lookup!$L$11,999))))))</f>
        <v>0</v>
      </c>
      <c r="E204" s="41" t="str">
        <f>IF(D204=999,IF(B204=Lookup!$K$12,Lookup!$L$12,IF(B204=Lookup!$K$13,Lookup!$L$13,IF(B204=Lookup!$K$14,Lookup!$L$14,IF(B204=Lookup!$K$15,Lookup!$L$15,IF(B204=Lookup!$K$16,Lookup!$L$16,999))))),"")</f>
        <v/>
      </c>
      <c r="F204" s="41" t="str">
        <f>IF(E204=999,IF(B204=Lookup!$K$17,Lookup!$L$17,IF(B204=Lookup!$K$18,Lookup!$L$18,IF(B204=Lookup!$K$19,Lookup!$L$19,IF(B204=Lookup!$K$20,Lookup!$L$20,IF(B204=Lookup!$K$21,Lookup!$L$21,999))))),"")</f>
        <v/>
      </c>
      <c r="G204" s="41" t="str">
        <f>IF(F204=999,IF(B204=Lookup!$K$22,Lookup!$L$22,IF(B204=Lookup!$K$23,Lookup!$L$23,IF(B204=Lookup!$K$24,Lookup!$L$24,IF(B204=Lookup!$K$25,Lookup!$L$25,IF(B204=Lookup!$K$26,Lookup!$L$26,999))))),"")</f>
        <v/>
      </c>
      <c r="H204" s="41" t="str">
        <f>IF(G204=999,IF(B204=Lookup!$K$27,Lookup!$L$27,IF(B204=Lookup!$K$28,Lookup!$L$28,IF(B204=Lookup!$K$29,Lookup!$L$29,IF(B204=Lookup!$K$30,Lookup!$L$30,IF(B204=Lookup!$K$31,Lookup!$L$31,999))))),"")</f>
        <v/>
      </c>
      <c r="I204" s="41" t="str">
        <f>IF(H204=999,IF(B204=Lookup!$K$32,Lookup!$L$32,IF(B204=Lookup!$K$33,Lookup!$L$33,IF(B204=Lookup!$K$34,Lookup!$L$34,IF(B204=Lookup!$K$35,Lookup!$L$35,IF(B204=Lookup!$K$36,Lookup!$L$36,999))))),"")</f>
        <v/>
      </c>
      <c r="J204" s="41" t="str">
        <f>IF(I204=999,IF(B204=Lookup!$K$37,Lookup!$L$37,IF(B204=Lookup!$K$38,Lookup!$L$38,IF(B204=Lookup!$K$39,Lookup!$L$7,""))),"")</f>
        <v/>
      </c>
      <c r="K204" s="41">
        <f t="shared" si="18"/>
        <v>0</v>
      </c>
      <c r="L204" s="37">
        <f t="shared" ref="L204:L267" si="23">IF(K204=999,"",K204)</f>
        <v>0</v>
      </c>
      <c r="M204" s="38" t="str">
        <f>'1768'!Z204</f>
        <v>33.75W</v>
      </c>
      <c r="N204" s="37" t="str">
        <f t="shared" si="20"/>
        <v>33.75W</v>
      </c>
      <c r="O204" s="37" t="str">
        <f t="shared" si="21"/>
        <v>33.75</v>
      </c>
      <c r="P204" s="37">
        <f t="shared" si="22"/>
        <v>33.75</v>
      </c>
      <c r="Q204" s="40" t="str">
        <f>IF(P204&lt;=Lookup!$M$7,Lookup!$K$7,IF(P204&lt;=Lookup!$M$8,Lookup!$K$8,IF(P204&lt;=Lookup!$M$9,Lookup!$K$9,IF(P204&lt;=Lookup!$M$10,Lookup!$K$10,IF(P204&lt;=Lookup!$M$11,Lookup!$K$11,"")))))</f>
        <v>NEbN</v>
      </c>
      <c r="R204" s="40" t="str">
        <f>IF(P204&gt;Lookup!$M$11,IF(P204&lt;=Lookup!$M$12,Lookup!$K$12,IF(P204&lt;=Lookup!$M$13,Lookup!$K$13,IF(P204&lt;=Lookup!$M$14,Lookup!$K$14,IF(P204&lt;=Lookup!$M$15,Lookup!$K$15,IF(P204&lt;=Lookup!$M$16,Lookup!$K$16,""))))),"")</f>
        <v/>
      </c>
      <c r="S204" s="40" t="str">
        <f>IF(P204&gt;Lookup!$M$16,IF(P204&lt;=Lookup!$M$17,Lookup!$K$17,IF(P204&lt;=Lookup!$M$18,Lookup!$K$18,IF(P204&lt;=Lookup!$M$19,Lookup!$K$19,IF(P204&lt;=Lookup!$M$20,Lookup!$K$20,IF(P204&lt;=Lookup!$M$21,Lookup!$K$21,""))))),"")</f>
        <v/>
      </c>
      <c r="T204" s="40" t="str">
        <f>IF(P204&gt;Lookup!$M$21,IF(P204&lt;=Lookup!$M$22,Lookup!$K$22,IF(P204&lt;=Lookup!$M$23,Lookup!$K$23,IF(P204&lt;=Lookup!$M$24,Lookup!$K$24,IF(P204&lt;=Lookup!$M$25,Lookup!$K$25,IF(P204&lt;=Lookup!$M$26,Lookup!$K$26,""))))),"")</f>
        <v/>
      </c>
      <c r="U204" s="40" t="str">
        <f>IF(P204&gt;Lookup!$M$26,IF(P204&lt;=Lookup!$M$27,Lookup!$K$27,IF(P204&lt;=Lookup!$M$28,Lookup!$K$28,IF(P204&lt;=Lookup!$M$29,Lookup!$K$29,IF(P204&lt;=Lookup!$M$30,Lookup!$K$30,IF(P204&lt;=Lookup!$M$31,Lookup!$K$31,""))))),"")</f>
        <v/>
      </c>
      <c r="V204" s="40" t="str">
        <f>IF(P204&gt;Lookup!$M$31,IF(P204&lt;=Lookup!$M$32,Lookup!$K$32,IF(P204&lt;=Lookup!$M$33,Lookup!$K$33,IF(P204&lt;=Lookup!$M$34,Lookup!$K$34,IF(P204&lt;=Lookup!$M$35,Lookup!$K$35,IF(P204&lt;=Lookup!$M$36,Lookup!$K$36,""))))),"")</f>
        <v/>
      </c>
      <c r="W204" s="43" t="str">
        <f>IF(P204&gt;Lookup!$M$36,IF(P204&lt;=Lookup!$M$37,Lookup!$K$37,IF(P204&lt;=Lookup!$M$38,Lookup!$K$38,IF(P204&lt;Lookup!$M$39,Lookup!$K$39,IF(P204&lt;Lookup!$M$40,Lookup!$K$40,IF(P204&lt;Lookup!$M$41,Lookup!$K$41,IF(P204&lt;Lookup!$M$42,Lookup!$K$42,IF(P204&lt;Lookup!$M$43,Lookup!$K$43,IF(P204&lt;Lookup!$M$44,Lookup!$K$34,IF(B204=0,"",B204))))))))),"")</f>
        <v/>
      </c>
      <c r="X204" s="42" t="str">
        <f t="shared" si="19"/>
        <v>NEbN</v>
      </c>
    </row>
    <row r="205" spans="1:24" ht="14">
      <c r="A205" s="37">
        <v>195</v>
      </c>
      <c r="B205" s="38" t="str">
        <f>'1768'!J205</f>
        <v>Variable</v>
      </c>
      <c r="C205" s="39">
        <v>999</v>
      </c>
      <c r="D205" s="41">
        <f>IF(B205=0,"",IF(B205=Lookup!$K$7,Lookup!$L$7,IF(B205=Lookup!$K$8,Lookup!$L$8,IF(B205=Lookup!$K$9,Lookup!$L$9,IF(B205=Lookup!$K$10,Lookup!$L$10,IF(B205=Lookup!$K$11,Lookup!$L$11,999))))))</f>
        <v>999</v>
      </c>
      <c r="E205" s="41">
        <f>IF(D205=999,IF(B205=Lookup!$K$12,Lookup!$L$12,IF(B205=Lookup!$K$13,Lookup!$L$13,IF(B205=Lookup!$K$14,Lookup!$L$14,IF(B205=Lookup!$K$15,Lookup!$L$15,IF(B205=Lookup!$K$16,Lookup!$L$16,999))))),"")</f>
        <v>999</v>
      </c>
      <c r="F205" s="41">
        <f>IF(E205=999,IF(B205=Lookup!$K$17,Lookup!$L$17,IF(B205=Lookup!$K$18,Lookup!$L$18,IF(B205=Lookup!$K$19,Lookup!$L$19,IF(B205=Lookup!$K$20,Lookup!$L$20,IF(B205=Lookup!$K$21,Lookup!$L$21,999))))),"")</f>
        <v>999</v>
      </c>
      <c r="G205" s="41">
        <f>IF(F205=999,IF(B205=Lookup!$K$22,Lookup!$L$22,IF(B205=Lookup!$K$23,Lookup!$L$23,IF(B205=Lookup!$K$24,Lookup!$L$24,IF(B205=Lookup!$K$25,Lookup!$L$25,IF(B205=Lookup!$K$26,Lookup!$L$26,999))))),"")</f>
        <v>999</v>
      </c>
      <c r="H205" s="41">
        <f>IF(G205=999,IF(B205=Lookup!$K$27,Lookup!$L$27,IF(B205=Lookup!$K$28,Lookup!$L$28,IF(B205=Lookup!$K$29,Lookup!$L$29,IF(B205=Lookup!$K$30,Lookup!$L$30,IF(B205=Lookup!$K$31,Lookup!$L$31,999))))),"")</f>
        <v>999</v>
      </c>
      <c r="I205" s="41">
        <f>IF(H205=999,IF(B205=Lookup!$K$32,Lookup!$L$32,IF(B205=Lookup!$K$33,Lookup!$L$33,IF(B205=Lookup!$K$34,Lookup!$L$34,IF(B205=Lookup!$K$35,Lookup!$L$35,IF(B205=Lookup!$K$36,Lookup!$L$36,999))))),"")</f>
        <v>999</v>
      </c>
      <c r="J205" s="41" t="str">
        <f>IF(I205=999,IF(B205=Lookup!$K$37,Lookup!$L$37,IF(B205=Lookup!$K$38,Lookup!$L$38,IF(B205=Lookup!$K$39,Lookup!$L$7,""))),"")</f>
        <v/>
      </c>
      <c r="K205" s="41">
        <f t="shared" si="18"/>
        <v>999</v>
      </c>
      <c r="L205" s="37" t="str">
        <f t="shared" si="23"/>
        <v/>
      </c>
      <c r="M205" s="38" t="str">
        <f>'1768'!Z205</f>
        <v>33.75W</v>
      </c>
      <c r="N205" s="37" t="str">
        <f t="shared" si="20"/>
        <v>33.75W</v>
      </c>
      <c r="O205" s="37" t="str">
        <f t="shared" si="21"/>
        <v>33.75</v>
      </c>
      <c r="P205" s="37">
        <f t="shared" si="22"/>
        <v>1032.75</v>
      </c>
      <c r="Q205" s="40" t="str">
        <f>IF(P205&lt;=Lookup!$M$7,Lookup!$K$7,IF(P205&lt;=Lookup!$M$8,Lookup!$K$8,IF(P205&lt;=Lookup!$M$9,Lookup!$K$9,IF(P205&lt;=Lookup!$M$10,Lookup!$K$10,IF(P205&lt;=Lookup!$M$11,Lookup!$K$11,"")))))</f>
        <v/>
      </c>
      <c r="R205" s="40" t="str">
        <f>IF(P205&gt;Lookup!$M$11,IF(P205&lt;=Lookup!$M$12,Lookup!$K$12,IF(P205&lt;=Lookup!$M$13,Lookup!$K$13,IF(P205&lt;=Lookup!$M$14,Lookup!$K$14,IF(P205&lt;=Lookup!$M$15,Lookup!$K$15,IF(P205&lt;=Lookup!$M$16,Lookup!$K$16,""))))),"")</f>
        <v/>
      </c>
      <c r="S205" s="40" t="str">
        <f>IF(P205&gt;Lookup!$M$16,IF(P205&lt;=Lookup!$M$17,Lookup!$K$17,IF(P205&lt;=Lookup!$M$18,Lookup!$K$18,IF(P205&lt;=Lookup!$M$19,Lookup!$K$19,IF(P205&lt;=Lookup!$M$20,Lookup!$K$20,IF(P205&lt;=Lookup!$M$21,Lookup!$K$21,""))))),"")</f>
        <v/>
      </c>
      <c r="T205" s="40" t="str">
        <f>IF(P205&gt;Lookup!$M$21,IF(P205&lt;=Lookup!$M$22,Lookup!$K$22,IF(P205&lt;=Lookup!$M$23,Lookup!$K$23,IF(P205&lt;=Lookup!$M$24,Lookup!$K$24,IF(P205&lt;=Lookup!$M$25,Lookup!$K$25,IF(P205&lt;=Lookup!$M$26,Lookup!$K$26,""))))),"")</f>
        <v/>
      </c>
      <c r="U205" s="40" t="str">
        <f>IF(P205&gt;Lookup!$M$26,IF(P205&lt;=Lookup!$M$27,Lookup!$K$27,IF(P205&lt;=Lookup!$M$28,Lookup!$K$28,IF(P205&lt;=Lookup!$M$29,Lookup!$K$29,IF(P205&lt;=Lookup!$M$30,Lookup!$K$30,IF(P205&lt;=Lookup!$M$31,Lookup!$K$31,""))))),"")</f>
        <v/>
      </c>
      <c r="V205" s="40" t="str">
        <f>IF(P205&gt;Lookup!$M$31,IF(P205&lt;=Lookup!$M$32,Lookup!$K$32,IF(P205&lt;=Lookup!$M$33,Lookup!$K$33,IF(P205&lt;=Lookup!$M$34,Lookup!$K$34,IF(P205&lt;=Lookup!$M$35,Lookup!$K$35,IF(P205&lt;=Lookup!$M$36,Lookup!$K$36,""))))),"")</f>
        <v/>
      </c>
      <c r="W205" s="43" t="str">
        <f>IF(P205&gt;Lookup!$M$36,IF(P205&lt;=Lookup!$M$37,Lookup!$K$37,IF(P205&lt;=Lookup!$M$38,Lookup!$K$38,IF(P205&lt;Lookup!$M$39,Lookup!$K$39,IF(P205&lt;Lookup!$M$40,Lookup!$K$40,IF(P205&lt;Lookup!$M$41,Lookup!$K$41,IF(P205&lt;Lookup!$M$42,Lookup!$K$42,IF(P205&lt;Lookup!$M$43,Lookup!$K$43,IF(P205&lt;Lookup!$M$44,Lookup!$K$34,IF(B205=0,"",B205))))))))),"")</f>
        <v>Variable</v>
      </c>
      <c r="X205" s="42" t="str">
        <f t="shared" si="19"/>
        <v>Variable</v>
      </c>
    </row>
    <row r="206" spans="1:24" ht="14">
      <c r="A206" s="37">
        <v>196</v>
      </c>
      <c r="B206" s="38" t="str">
        <f>'1768'!J206</f>
        <v>WSW</v>
      </c>
      <c r="C206" s="39">
        <v>999</v>
      </c>
      <c r="D206" s="41">
        <f>IF(B206=0,"",IF(B206=Lookup!$K$7,Lookup!$L$7,IF(B206=Lookup!$K$8,Lookup!$L$8,IF(B206=Lookup!$K$9,Lookup!$L$9,IF(B206=Lookup!$K$10,Lookup!$L$10,IF(B206=Lookup!$K$11,Lookup!$L$11,999))))))</f>
        <v>999</v>
      </c>
      <c r="E206" s="41">
        <f>IF(D206=999,IF(B206=Lookup!$K$12,Lookup!$L$12,IF(B206=Lookup!$K$13,Lookup!$L$13,IF(B206=Lookup!$K$14,Lookup!$L$14,IF(B206=Lookup!$K$15,Lookup!$L$15,IF(B206=Lookup!$K$16,Lookup!$L$16,999))))),"")</f>
        <v>999</v>
      </c>
      <c r="F206" s="41">
        <f>IF(E206=999,IF(B206=Lookup!$K$17,Lookup!$L$17,IF(B206=Lookup!$K$18,Lookup!$L$18,IF(B206=Lookup!$K$19,Lookup!$L$19,IF(B206=Lookup!$K$20,Lookup!$L$20,IF(B206=Lookup!$K$21,Lookup!$L$21,999))))),"")</f>
        <v>999</v>
      </c>
      <c r="G206" s="41">
        <f>IF(F206=999,IF(B206=Lookup!$K$22,Lookup!$L$22,IF(B206=Lookup!$K$23,Lookup!$L$23,IF(B206=Lookup!$K$24,Lookup!$L$24,IF(B206=Lookup!$K$25,Lookup!$L$25,IF(B206=Lookup!$K$26,Lookup!$L$26,999))))),"")</f>
        <v>999</v>
      </c>
      <c r="H206" s="41">
        <f>IF(G206=999,IF(B206=Lookup!$K$27,Lookup!$L$27,IF(B206=Lookup!$K$28,Lookup!$L$28,IF(B206=Lookup!$K$29,Lookup!$L$29,IF(B206=Lookup!$K$30,Lookup!$L$30,IF(B206=Lookup!$K$31,Lookup!$L$31,999))))),"")</f>
        <v>247.5</v>
      </c>
      <c r="I206" s="41" t="str">
        <f>IF(H206=999,IF(B206=Lookup!$K$32,Lookup!$L$32,IF(B206=Lookup!$K$33,Lookup!$L$33,IF(B206=Lookup!$K$34,Lookup!$L$34,IF(B206=Lookup!$K$35,Lookup!$L$35,IF(B206=Lookup!$K$36,Lookup!$L$36,999))))),"")</f>
        <v/>
      </c>
      <c r="J206" s="41" t="str">
        <f>IF(I206=999,IF(B206=Lookup!$K$37,Lookup!$L$37,IF(B206=Lookup!$K$38,Lookup!$L$38,IF(B206=Lookup!$K$39,Lookup!$L$7,""))),"")</f>
        <v/>
      </c>
      <c r="K206" s="41">
        <f t="shared" si="18"/>
        <v>247.5</v>
      </c>
      <c r="L206" s="37">
        <f t="shared" si="23"/>
        <v>247.5</v>
      </c>
      <c r="M206" s="38" t="str">
        <f>'1768'!Z206</f>
        <v>33.75W</v>
      </c>
      <c r="N206" s="37" t="str">
        <f t="shared" si="20"/>
        <v>33.75W</v>
      </c>
      <c r="O206" s="37" t="str">
        <f t="shared" si="21"/>
        <v>33.75</v>
      </c>
      <c r="P206" s="37">
        <f t="shared" si="22"/>
        <v>281.25</v>
      </c>
      <c r="Q206" s="40" t="str">
        <f>IF(P206&lt;=Lookup!$M$7,Lookup!$K$7,IF(P206&lt;=Lookup!$M$8,Lookup!$K$8,IF(P206&lt;=Lookup!$M$9,Lookup!$K$9,IF(P206&lt;=Lookup!$M$10,Lookup!$K$10,IF(P206&lt;=Lookup!$M$11,Lookup!$K$11,"")))))</f>
        <v/>
      </c>
      <c r="R206" s="40" t="str">
        <f>IF(P206&gt;Lookup!$M$11,IF(P206&lt;=Lookup!$M$12,Lookup!$K$12,IF(P206&lt;=Lookup!$M$13,Lookup!$K$13,IF(P206&lt;=Lookup!$M$14,Lookup!$K$14,IF(P206&lt;=Lookup!$M$15,Lookup!$K$15,IF(P206&lt;=Lookup!$M$16,Lookup!$K$16,""))))),"")</f>
        <v/>
      </c>
      <c r="S206" s="40" t="str">
        <f>IF(P206&gt;Lookup!$M$16,IF(P206&lt;=Lookup!$M$17,Lookup!$K$17,IF(P206&lt;=Lookup!$M$18,Lookup!$K$18,IF(P206&lt;=Lookup!$M$19,Lookup!$K$19,IF(P206&lt;=Lookup!$M$20,Lookup!$K$20,IF(P206&lt;=Lookup!$M$21,Lookup!$K$21,""))))),"")</f>
        <v/>
      </c>
      <c r="T206" s="40" t="str">
        <f>IF(P206&gt;Lookup!$M$21,IF(P206&lt;=Lookup!$M$22,Lookup!$K$22,IF(P206&lt;=Lookup!$M$23,Lookup!$K$23,IF(P206&lt;=Lookup!$M$24,Lookup!$K$24,IF(P206&lt;=Lookup!$M$25,Lookup!$K$25,IF(P206&lt;=Lookup!$M$26,Lookup!$K$26,""))))),"")</f>
        <v/>
      </c>
      <c r="U206" s="40" t="str">
        <f>IF(P206&gt;Lookup!$M$26,IF(P206&lt;=Lookup!$M$27,Lookup!$K$27,IF(P206&lt;=Lookup!$M$28,Lookup!$K$28,IF(P206&lt;=Lookup!$M$29,Lookup!$K$29,IF(P206&lt;=Lookup!$M$30,Lookup!$K$30,IF(P206&lt;=Lookup!$M$31,Lookup!$K$31,""))))),"")</f>
        <v/>
      </c>
      <c r="V206" s="40" t="str">
        <f>IF(P206&gt;Lookup!$M$31,IF(P206&lt;=Lookup!$M$32,Lookup!$K$32,IF(P206&lt;=Lookup!$M$33,Lookup!$K$33,IF(P206&lt;=Lookup!$M$34,Lookup!$K$34,IF(P206&lt;=Lookup!$M$35,Lookup!$K$35,IF(P206&lt;=Lookup!$M$36,Lookup!$K$36,""))))),"")</f>
        <v>WbN</v>
      </c>
      <c r="W206" s="43" t="str">
        <f>IF(P206&gt;Lookup!$M$36,IF(P206&lt;=Lookup!$M$37,Lookup!$K$37,IF(P206&lt;=Lookup!$M$38,Lookup!$K$38,IF(P206&lt;Lookup!$M$39,Lookup!$K$39,IF(P206&lt;Lookup!$M$40,Lookup!$K$40,IF(P206&lt;Lookup!$M$41,Lookup!$K$41,IF(P206&lt;Lookup!$M$42,Lookup!$K$42,IF(P206&lt;Lookup!$M$43,Lookup!$K$43,IF(P206&lt;Lookup!$M$44,Lookup!$K$34,IF(B206=0,"",B206))))))))),"")</f>
        <v/>
      </c>
      <c r="X206" s="42" t="str">
        <f t="shared" si="19"/>
        <v>WbN</v>
      </c>
    </row>
    <row r="207" spans="1:24" ht="14">
      <c r="A207" s="37">
        <v>197</v>
      </c>
      <c r="B207" s="38" t="str">
        <f>'1768'!J207</f>
        <v>SW</v>
      </c>
      <c r="C207" s="39">
        <v>999</v>
      </c>
      <c r="D207" s="41">
        <f>IF(B207=0,"",IF(B207=Lookup!$K$7,Lookup!$L$7,IF(B207=Lookup!$K$8,Lookup!$L$8,IF(B207=Lookup!$K$9,Lookup!$L$9,IF(B207=Lookup!$K$10,Lookup!$L$10,IF(B207=Lookup!$K$11,Lookup!$L$11,999))))))</f>
        <v>999</v>
      </c>
      <c r="E207" s="41">
        <f>IF(D207=999,IF(B207=Lookup!$K$12,Lookup!$L$12,IF(B207=Lookup!$K$13,Lookup!$L$13,IF(B207=Lookup!$K$14,Lookup!$L$14,IF(B207=Lookup!$K$15,Lookup!$L$15,IF(B207=Lookup!$K$16,Lookup!$L$16,999))))),"")</f>
        <v>999</v>
      </c>
      <c r="F207" s="41">
        <f>IF(E207=999,IF(B207=Lookup!$K$17,Lookup!$L$17,IF(B207=Lookup!$K$18,Lookup!$L$18,IF(B207=Lookup!$K$19,Lookup!$L$19,IF(B207=Lookup!$K$20,Lookup!$L$20,IF(B207=Lookup!$K$21,Lookup!$L$21,999))))),"")</f>
        <v>999</v>
      </c>
      <c r="G207" s="41">
        <f>IF(F207=999,IF(B207=Lookup!$K$22,Lookup!$L$22,IF(B207=Lookup!$K$23,Lookup!$L$23,IF(B207=Lookup!$K$24,Lookup!$L$24,IF(B207=Lookup!$K$25,Lookup!$L$25,IF(B207=Lookup!$K$26,Lookup!$L$26,999))))),"")</f>
        <v>999</v>
      </c>
      <c r="H207" s="41">
        <f>IF(G207=999,IF(B207=Lookup!$K$27,Lookup!$L$27,IF(B207=Lookup!$K$28,Lookup!$L$28,IF(B207=Lookup!$K$29,Lookup!$L$29,IF(B207=Lookup!$K$30,Lookup!$L$30,IF(B207=Lookup!$K$31,Lookup!$L$31,999))))),"")</f>
        <v>225</v>
      </c>
      <c r="I207" s="41" t="str">
        <f>IF(H207=999,IF(B207=Lookup!$K$32,Lookup!$L$32,IF(B207=Lookup!$K$33,Lookup!$L$33,IF(B207=Lookup!$K$34,Lookup!$L$34,IF(B207=Lookup!$K$35,Lookup!$L$35,IF(B207=Lookup!$K$36,Lookup!$L$36,999))))),"")</f>
        <v/>
      </c>
      <c r="J207" s="41" t="str">
        <f>IF(I207=999,IF(B207=Lookup!$K$37,Lookup!$L$37,IF(B207=Lookup!$K$38,Lookup!$L$38,IF(B207=Lookup!$K$39,Lookup!$L$7,""))),"")</f>
        <v/>
      </c>
      <c r="K207" s="41">
        <f t="shared" si="18"/>
        <v>225</v>
      </c>
      <c r="L207" s="37">
        <f t="shared" si="23"/>
        <v>225</v>
      </c>
      <c r="M207" s="38" t="str">
        <f>'1768'!Z207</f>
        <v>36.35W</v>
      </c>
      <c r="N207" s="37" t="str">
        <f t="shared" si="20"/>
        <v>36.35W</v>
      </c>
      <c r="O207" s="37" t="str">
        <f t="shared" si="21"/>
        <v>36.35</v>
      </c>
      <c r="P207" s="37">
        <f t="shared" si="22"/>
        <v>261.35000000000002</v>
      </c>
      <c r="Q207" s="40" t="str">
        <f>IF(P207&lt;=Lookup!$M$7,Lookup!$K$7,IF(P207&lt;=Lookup!$M$8,Lookup!$K$8,IF(P207&lt;=Lookup!$M$9,Lookup!$K$9,IF(P207&lt;=Lookup!$M$10,Lookup!$K$10,IF(P207&lt;=Lookup!$M$11,Lookup!$K$11,"")))))</f>
        <v/>
      </c>
      <c r="R207" s="40" t="str">
        <f>IF(P207&gt;Lookup!$M$11,IF(P207&lt;=Lookup!$M$12,Lookup!$K$12,IF(P207&lt;=Lookup!$M$13,Lookup!$K$13,IF(P207&lt;=Lookup!$M$14,Lookup!$K$14,IF(P207&lt;=Lookup!$M$15,Lookup!$K$15,IF(P207&lt;=Lookup!$M$16,Lookup!$K$16,""))))),"")</f>
        <v/>
      </c>
      <c r="S207" s="40" t="str">
        <f>IF(P207&gt;Lookup!$M$16,IF(P207&lt;=Lookup!$M$17,Lookup!$K$17,IF(P207&lt;=Lookup!$M$18,Lookup!$K$18,IF(P207&lt;=Lookup!$M$19,Lookup!$K$19,IF(P207&lt;=Lookup!$M$20,Lookup!$K$20,IF(P207&lt;=Lookup!$M$21,Lookup!$K$21,""))))),"")</f>
        <v/>
      </c>
      <c r="T207" s="40" t="str">
        <f>IF(P207&gt;Lookup!$M$21,IF(P207&lt;=Lookup!$M$22,Lookup!$K$22,IF(P207&lt;=Lookup!$M$23,Lookup!$K$23,IF(P207&lt;=Lookup!$M$24,Lookup!$K$24,IF(P207&lt;=Lookup!$M$25,Lookup!$K$25,IF(P207&lt;=Lookup!$M$26,Lookup!$K$26,""))))),"")</f>
        <v/>
      </c>
      <c r="U207" s="40" t="str">
        <f>IF(P207&gt;Lookup!$M$26,IF(P207&lt;=Lookup!$M$27,Lookup!$K$27,IF(P207&lt;=Lookup!$M$28,Lookup!$K$28,IF(P207&lt;=Lookup!$M$29,Lookup!$K$29,IF(P207&lt;=Lookup!$M$30,Lookup!$K$30,IF(P207&lt;=Lookup!$M$31,Lookup!$K$31,""))))),"")</f>
        <v>WbS</v>
      </c>
      <c r="V207" s="40" t="str">
        <f>IF(P207&gt;Lookup!$M$31,IF(P207&lt;=Lookup!$M$32,Lookup!$K$32,IF(P207&lt;=Lookup!$M$33,Lookup!$K$33,IF(P207&lt;=Lookup!$M$34,Lookup!$K$34,IF(P207&lt;=Lookup!$M$35,Lookup!$K$35,IF(P207&lt;=Lookup!$M$36,Lookup!$K$36,""))))),"")</f>
        <v/>
      </c>
      <c r="W207" s="43" t="str">
        <f>IF(P207&gt;Lookup!$M$36,IF(P207&lt;=Lookup!$M$37,Lookup!$K$37,IF(P207&lt;=Lookup!$M$38,Lookup!$K$38,IF(P207&lt;Lookup!$M$39,Lookup!$K$39,IF(P207&lt;Lookup!$M$40,Lookup!$K$40,IF(P207&lt;Lookup!$M$41,Lookup!$K$41,IF(P207&lt;Lookup!$M$42,Lookup!$K$42,IF(P207&lt;Lookup!$M$43,Lookup!$K$43,IF(P207&lt;Lookup!$M$44,Lookup!$K$34,IF(B207=0,"",B207))))))))),"")</f>
        <v/>
      </c>
      <c r="X207" s="42" t="str">
        <f t="shared" si="19"/>
        <v>WbS</v>
      </c>
    </row>
    <row r="208" spans="1:24" ht="14">
      <c r="A208" s="37">
        <v>198</v>
      </c>
      <c r="B208" s="38" t="str">
        <f>'1768'!J208</f>
        <v>SSW</v>
      </c>
      <c r="C208" s="39">
        <v>999</v>
      </c>
      <c r="D208" s="41">
        <f>IF(B208=0,"",IF(B208=Lookup!$K$7,Lookup!$L$7,IF(B208=Lookup!$K$8,Lookup!$L$8,IF(B208=Lookup!$K$9,Lookup!$L$9,IF(B208=Lookup!$K$10,Lookup!$L$10,IF(B208=Lookup!$K$11,Lookup!$L$11,999))))))</f>
        <v>999</v>
      </c>
      <c r="E208" s="41">
        <f>IF(D208=999,IF(B208=Lookup!$K$12,Lookup!$L$12,IF(B208=Lookup!$K$13,Lookup!$L$13,IF(B208=Lookup!$K$14,Lookup!$L$14,IF(B208=Lookup!$K$15,Lookup!$L$15,IF(B208=Lookup!$K$16,Lookup!$L$16,999))))),"")</f>
        <v>999</v>
      </c>
      <c r="F208" s="41">
        <f>IF(E208=999,IF(B208=Lookup!$K$17,Lookup!$L$17,IF(B208=Lookup!$K$18,Lookup!$L$18,IF(B208=Lookup!$K$19,Lookup!$L$19,IF(B208=Lookup!$K$20,Lookup!$L$20,IF(B208=Lookup!$K$21,Lookup!$L$21,999))))),"")</f>
        <v>999</v>
      </c>
      <c r="G208" s="41">
        <f>IF(F208=999,IF(B208=Lookup!$K$22,Lookup!$L$22,IF(B208=Lookup!$K$23,Lookup!$L$23,IF(B208=Lookup!$K$24,Lookup!$L$24,IF(B208=Lookup!$K$25,Lookup!$L$25,IF(B208=Lookup!$K$26,Lookup!$L$26,999))))),"")</f>
        <v>202.5</v>
      </c>
      <c r="H208" s="41" t="str">
        <f>IF(G208=999,IF(B208=Lookup!$K$27,Lookup!$L$27,IF(B208=Lookup!$K$28,Lookup!$L$28,IF(B208=Lookup!$K$29,Lookup!$L$29,IF(B208=Lookup!$K$30,Lookup!$L$30,IF(B208=Lookup!$K$31,Lookup!$L$31,999))))),"")</f>
        <v/>
      </c>
      <c r="I208" s="41" t="str">
        <f>IF(H208=999,IF(B208=Lookup!$K$32,Lookup!$L$32,IF(B208=Lookup!$K$33,Lookup!$L$33,IF(B208=Lookup!$K$34,Lookup!$L$34,IF(B208=Lookup!$K$35,Lookup!$L$35,IF(B208=Lookup!$K$36,Lookup!$L$36,999))))),"")</f>
        <v/>
      </c>
      <c r="J208" s="41" t="str">
        <f>IF(I208=999,IF(B208=Lookup!$K$37,Lookup!$L$37,IF(B208=Lookup!$K$38,Lookup!$L$38,IF(B208=Lookup!$K$39,Lookup!$L$7,""))),"")</f>
        <v/>
      </c>
      <c r="K208" s="41">
        <f t="shared" si="18"/>
        <v>202.5</v>
      </c>
      <c r="L208" s="37">
        <f t="shared" si="23"/>
        <v>202.5</v>
      </c>
      <c r="M208" s="38" t="str">
        <f>'1768'!Z208</f>
        <v>39.37W</v>
      </c>
      <c r="N208" s="37" t="str">
        <f t="shared" si="20"/>
        <v>39.37W</v>
      </c>
      <c r="O208" s="37" t="str">
        <f t="shared" si="21"/>
        <v>39.37</v>
      </c>
      <c r="P208" s="37">
        <f t="shared" si="22"/>
        <v>241.87</v>
      </c>
      <c r="Q208" s="40" t="str">
        <f>IF(P208&lt;=Lookup!$M$7,Lookup!$K$7,IF(P208&lt;=Lookup!$M$8,Lookup!$K$8,IF(P208&lt;=Lookup!$M$9,Lookup!$K$9,IF(P208&lt;=Lookup!$M$10,Lookup!$K$10,IF(P208&lt;=Lookup!$M$11,Lookup!$K$11,"")))))</f>
        <v/>
      </c>
      <c r="R208" s="40" t="str">
        <f>IF(P208&gt;Lookup!$M$11,IF(P208&lt;=Lookup!$M$12,Lookup!$K$12,IF(P208&lt;=Lookup!$M$13,Lookup!$K$13,IF(P208&lt;=Lookup!$M$14,Lookup!$K$14,IF(P208&lt;=Lookup!$M$15,Lookup!$K$15,IF(P208&lt;=Lookup!$M$16,Lookup!$K$16,""))))),"")</f>
        <v/>
      </c>
      <c r="S208" s="40" t="str">
        <f>IF(P208&gt;Lookup!$M$16,IF(P208&lt;=Lookup!$M$17,Lookup!$K$17,IF(P208&lt;=Lookup!$M$18,Lookup!$K$18,IF(P208&lt;=Lookup!$M$19,Lookup!$K$19,IF(P208&lt;=Lookup!$M$20,Lookup!$K$20,IF(P208&lt;=Lookup!$M$21,Lookup!$K$21,""))))),"")</f>
        <v/>
      </c>
      <c r="T208" s="40" t="str">
        <f>IF(P208&gt;Lookup!$M$21,IF(P208&lt;=Lookup!$M$22,Lookup!$K$22,IF(P208&lt;=Lookup!$M$23,Lookup!$K$23,IF(P208&lt;=Lookup!$M$24,Lookup!$K$24,IF(P208&lt;=Lookup!$M$25,Lookup!$K$25,IF(P208&lt;=Lookup!$M$26,Lookup!$K$26,""))))),"")</f>
        <v/>
      </c>
      <c r="U208" s="40" t="str">
        <f>IF(P208&gt;Lookup!$M$26,IF(P208&lt;=Lookup!$M$27,Lookup!$K$27,IF(P208&lt;=Lookup!$M$28,Lookup!$K$28,IF(P208&lt;=Lookup!$M$29,Lookup!$K$29,IF(P208&lt;=Lookup!$M$30,Lookup!$K$30,IF(P208&lt;=Lookup!$M$31,Lookup!$K$31,""))))),"")</f>
        <v>SWbW</v>
      </c>
      <c r="V208" s="40" t="str">
        <f>IF(P208&gt;Lookup!$M$31,IF(P208&lt;=Lookup!$M$32,Lookup!$K$32,IF(P208&lt;=Lookup!$M$33,Lookup!$K$33,IF(P208&lt;=Lookup!$M$34,Lookup!$K$34,IF(P208&lt;=Lookup!$M$35,Lookup!$K$35,IF(P208&lt;=Lookup!$M$36,Lookup!$K$36,""))))),"")</f>
        <v/>
      </c>
      <c r="W208" s="43" t="str">
        <f>IF(P208&gt;Lookup!$M$36,IF(P208&lt;=Lookup!$M$37,Lookup!$K$37,IF(P208&lt;=Lookup!$M$38,Lookup!$K$38,IF(P208&lt;Lookup!$M$39,Lookup!$K$39,IF(P208&lt;Lookup!$M$40,Lookup!$K$40,IF(P208&lt;Lookup!$M$41,Lookup!$K$41,IF(P208&lt;Lookup!$M$42,Lookup!$K$42,IF(P208&lt;Lookup!$M$43,Lookup!$K$43,IF(P208&lt;Lookup!$M$44,Lookup!$K$34,IF(B208=0,"",B208))))))))),"")</f>
        <v/>
      </c>
      <c r="X208" s="42" t="str">
        <f t="shared" si="19"/>
        <v>SWbW</v>
      </c>
    </row>
    <row r="209" spans="1:24" ht="14">
      <c r="A209" s="37">
        <v>199</v>
      </c>
      <c r="B209" s="38" t="str">
        <f>'1768'!J209</f>
        <v>SSW</v>
      </c>
      <c r="C209" s="39">
        <v>999</v>
      </c>
      <c r="D209" s="41">
        <f>IF(B209=0,"",IF(B209=Lookup!$K$7,Lookup!$L$7,IF(B209=Lookup!$K$8,Lookup!$L$8,IF(B209=Lookup!$K$9,Lookup!$L$9,IF(B209=Lookup!$K$10,Lookup!$L$10,IF(B209=Lookup!$K$11,Lookup!$L$11,999))))))</f>
        <v>999</v>
      </c>
      <c r="E209" s="41">
        <f>IF(D209=999,IF(B209=Lookup!$K$12,Lookup!$L$12,IF(B209=Lookup!$K$13,Lookup!$L$13,IF(B209=Lookup!$K$14,Lookup!$L$14,IF(B209=Lookup!$K$15,Lookup!$L$15,IF(B209=Lookup!$K$16,Lookup!$L$16,999))))),"")</f>
        <v>999</v>
      </c>
      <c r="F209" s="41">
        <f>IF(E209=999,IF(B209=Lookup!$K$17,Lookup!$L$17,IF(B209=Lookup!$K$18,Lookup!$L$18,IF(B209=Lookup!$K$19,Lookup!$L$19,IF(B209=Lookup!$K$20,Lookup!$L$20,IF(B209=Lookup!$K$21,Lookup!$L$21,999))))),"")</f>
        <v>999</v>
      </c>
      <c r="G209" s="41">
        <f>IF(F209=999,IF(B209=Lookup!$K$22,Lookup!$L$22,IF(B209=Lookup!$K$23,Lookup!$L$23,IF(B209=Lookup!$K$24,Lookup!$L$24,IF(B209=Lookup!$K$25,Lookup!$L$25,IF(B209=Lookup!$K$26,Lookup!$L$26,999))))),"")</f>
        <v>202.5</v>
      </c>
      <c r="H209" s="41" t="str">
        <f>IF(G209=999,IF(B209=Lookup!$K$27,Lookup!$L$27,IF(B209=Lookup!$K$28,Lookup!$L$28,IF(B209=Lookup!$K$29,Lookup!$L$29,IF(B209=Lookup!$K$30,Lookup!$L$30,IF(B209=Lookup!$K$31,Lookup!$L$31,999))))),"")</f>
        <v/>
      </c>
      <c r="I209" s="41" t="str">
        <f>IF(H209=999,IF(B209=Lookup!$K$32,Lookup!$L$32,IF(B209=Lookup!$K$33,Lookup!$L$33,IF(B209=Lookup!$K$34,Lookup!$L$34,IF(B209=Lookup!$K$35,Lookup!$L$35,IF(B209=Lookup!$K$36,Lookup!$L$36,999))))),"")</f>
        <v/>
      </c>
      <c r="J209" s="41" t="str">
        <f>IF(I209=999,IF(B209=Lookup!$K$37,Lookup!$L$37,IF(B209=Lookup!$K$38,Lookup!$L$38,IF(B209=Lookup!$K$39,Lookup!$L$7,""))),"")</f>
        <v/>
      </c>
      <c r="K209" s="41">
        <f t="shared" si="18"/>
        <v>202.5</v>
      </c>
      <c r="L209" s="37">
        <f t="shared" si="23"/>
        <v>202.5</v>
      </c>
      <c r="M209" s="38" t="str">
        <f>'1768'!Z209</f>
        <v>39.37W</v>
      </c>
      <c r="N209" s="37" t="str">
        <f t="shared" si="20"/>
        <v>39.37W</v>
      </c>
      <c r="O209" s="37" t="str">
        <f t="shared" si="21"/>
        <v>39.37</v>
      </c>
      <c r="P209" s="37">
        <f t="shared" si="22"/>
        <v>241.87</v>
      </c>
      <c r="Q209" s="40" t="str">
        <f>IF(P209&lt;=Lookup!$M$7,Lookup!$K$7,IF(P209&lt;=Lookup!$M$8,Lookup!$K$8,IF(P209&lt;=Lookup!$M$9,Lookup!$K$9,IF(P209&lt;=Lookup!$M$10,Lookup!$K$10,IF(P209&lt;=Lookup!$M$11,Lookup!$K$11,"")))))</f>
        <v/>
      </c>
      <c r="R209" s="40" t="str">
        <f>IF(P209&gt;Lookup!$M$11,IF(P209&lt;=Lookup!$M$12,Lookup!$K$12,IF(P209&lt;=Lookup!$M$13,Lookup!$K$13,IF(P209&lt;=Lookup!$M$14,Lookup!$K$14,IF(P209&lt;=Lookup!$M$15,Lookup!$K$15,IF(P209&lt;=Lookup!$M$16,Lookup!$K$16,""))))),"")</f>
        <v/>
      </c>
      <c r="S209" s="40" t="str">
        <f>IF(P209&gt;Lookup!$M$16,IF(P209&lt;=Lookup!$M$17,Lookup!$K$17,IF(P209&lt;=Lookup!$M$18,Lookup!$K$18,IF(P209&lt;=Lookup!$M$19,Lookup!$K$19,IF(P209&lt;=Lookup!$M$20,Lookup!$K$20,IF(P209&lt;=Lookup!$M$21,Lookup!$K$21,""))))),"")</f>
        <v/>
      </c>
      <c r="T209" s="40" t="str">
        <f>IF(P209&gt;Lookup!$M$21,IF(P209&lt;=Lookup!$M$22,Lookup!$K$22,IF(P209&lt;=Lookup!$M$23,Lookup!$K$23,IF(P209&lt;=Lookup!$M$24,Lookup!$K$24,IF(P209&lt;=Lookup!$M$25,Lookup!$K$25,IF(P209&lt;=Lookup!$M$26,Lookup!$K$26,""))))),"")</f>
        <v/>
      </c>
      <c r="U209" s="40" t="str">
        <f>IF(P209&gt;Lookup!$M$26,IF(P209&lt;=Lookup!$M$27,Lookup!$K$27,IF(P209&lt;=Lookup!$M$28,Lookup!$K$28,IF(P209&lt;=Lookup!$M$29,Lookup!$K$29,IF(P209&lt;=Lookup!$M$30,Lookup!$K$30,IF(P209&lt;=Lookup!$M$31,Lookup!$K$31,""))))),"")</f>
        <v>SWbW</v>
      </c>
      <c r="V209" s="40" t="str">
        <f>IF(P209&gt;Lookup!$M$31,IF(P209&lt;=Lookup!$M$32,Lookup!$K$32,IF(P209&lt;=Lookup!$M$33,Lookup!$K$33,IF(P209&lt;=Lookup!$M$34,Lookup!$K$34,IF(P209&lt;=Lookup!$M$35,Lookup!$K$35,IF(P209&lt;=Lookup!$M$36,Lookup!$K$36,""))))),"")</f>
        <v/>
      </c>
      <c r="W209" s="43" t="str">
        <f>IF(P209&gt;Lookup!$M$36,IF(P209&lt;=Lookup!$M$37,Lookup!$K$37,IF(P209&lt;=Lookup!$M$38,Lookup!$K$38,IF(P209&lt;Lookup!$M$39,Lookup!$K$39,IF(P209&lt;Lookup!$M$40,Lookup!$K$40,IF(P209&lt;Lookup!$M$41,Lookup!$K$41,IF(P209&lt;Lookup!$M$42,Lookup!$K$42,IF(P209&lt;Lookup!$M$43,Lookup!$K$43,IF(P209&lt;Lookup!$M$44,Lookup!$K$34,IF(B209=0,"",B209))))))))),"")</f>
        <v/>
      </c>
      <c r="X209" s="42" t="str">
        <f t="shared" si="19"/>
        <v>SWbW</v>
      </c>
    </row>
    <row r="210" spans="1:24" ht="14">
      <c r="A210" s="37">
        <v>200</v>
      </c>
      <c r="B210" s="38" t="str">
        <f>'1768'!J210</f>
        <v>SbW</v>
      </c>
      <c r="C210" s="39">
        <v>999</v>
      </c>
      <c r="D210" s="41">
        <f>IF(B210=0,"",IF(B210=Lookup!$K$7,Lookup!$L$7,IF(B210=Lookup!$K$8,Lookup!$L$8,IF(B210=Lookup!$K$9,Lookup!$L$9,IF(B210=Lookup!$K$10,Lookup!$L$10,IF(B210=Lookup!$K$11,Lookup!$L$11,999))))))</f>
        <v>999</v>
      </c>
      <c r="E210" s="41">
        <f>IF(D210=999,IF(B210=Lookup!$K$12,Lookup!$L$12,IF(B210=Lookup!$K$13,Lookup!$L$13,IF(B210=Lookup!$K$14,Lookup!$L$14,IF(B210=Lookup!$K$15,Lookup!$L$15,IF(B210=Lookup!$K$16,Lookup!$L$16,999))))),"")</f>
        <v>999</v>
      </c>
      <c r="F210" s="41">
        <f>IF(E210=999,IF(B210=Lookup!$K$17,Lookup!$L$17,IF(B210=Lookup!$K$18,Lookup!$L$18,IF(B210=Lookup!$K$19,Lookup!$L$19,IF(B210=Lookup!$K$20,Lookup!$L$20,IF(B210=Lookup!$K$21,Lookup!$L$21,999))))),"")</f>
        <v>999</v>
      </c>
      <c r="G210" s="41">
        <f>IF(F210=999,IF(B210=Lookup!$K$22,Lookup!$L$22,IF(B210=Lookup!$K$23,Lookup!$L$23,IF(B210=Lookup!$K$24,Lookup!$L$24,IF(B210=Lookup!$K$25,Lookup!$L$25,IF(B210=Lookup!$K$26,Lookup!$L$26,999))))),"")</f>
        <v>191.25</v>
      </c>
      <c r="H210" s="41" t="str">
        <f>IF(G210=999,IF(B210=Lookup!$K$27,Lookup!$L$27,IF(B210=Lookup!$K$28,Lookup!$L$28,IF(B210=Lookup!$K$29,Lookup!$L$29,IF(B210=Lookup!$K$30,Lookup!$L$30,IF(B210=Lookup!$K$31,Lookup!$L$31,999))))),"")</f>
        <v/>
      </c>
      <c r="I210" s="41" t="str">
        <f>IF(H210=999,IF(B210=Lookup!$K$32,Lookup!$L$32,IF(B210=Lookup!$K$33,Lookup!$L$33,IF(B210=Lookup!$K$34,Lookup!$L$34,IF(B210=Lookup!$K$35,Lookup!$L$35,IF(B210=Lookup!$K$36,Lookup!$L$36,999))))),"")</f>
        <v/>
      </c>
      <c r="J210" s="41" t="str">
        <f>IF(I210=999,IF(B210=Lookup!$K$37,Lookup!$L$37,IF(B210=Lookup!$K$38,Lookup!$L$38,IF(B210=Lookup!$K$39,Lookup!$L$7,""))),"")</f>
        <v/>
      </c>
      <c r="K210" s="41">
        <f t="shared" si="18"/>
        <v>191.25</v>
      </c>
      <c r="L210" s="37">
        <f t="shared" si="23"/>
        <v>191.25</v>
      </c>
      <c r="M210" s="38" t="str">
        <f>'1768'!Z210</f>
        <v>39.37W</v>
      </c>
      <c r="N210" s="37" t="str">
        <f t="shared" si="20"/>
        <v>39.37W</v>
      </c>
      <c r="O210" s="37" t="str">
        <f t="shared" si="21"/>
        <v>39.37</v>
      </c>
      <c r="P210" s="37">
        <f t="shared" si="22"/>
        <v>230.62</v>
      </c>
      <c r="Q210" s="40" t="str">
        <f>IF(P210&lt;=Lookup!$M$7,Lookup!$K$7,IF(P210&lt;=Lookup!$M$8,Lookup!$K$8,IF(P210&lt;=Lookup!$M$9,Lookup!$K$9,IF(P210&lt;=Lookup!$M$10,Lookup!$K$10,IF(P210&lt;=Lookup!$M$11,Lookup!$K$11,"")))))</f>
        <v/>
      </c>
      <c r="R210" s="40" t="str">
        <f>IF(P210&gt;Lookup!$M$11,IF(P210&lt;=Lookup!$M$12,Lookup!$K$12,IF(P210&lt;=Lookup!$M$13,Lookup!$K$13,IF(P210&lt;=Lookup!$M$14,Lookup!$K$14,IF(P210&lt;=Lookup!$M$15,Lookup!$K$15,IF(P210&lt;=Lookup!$M$16,Lookup!$K$16,""))))),"")</f>
        <v/>
      </c>
      <c r="S210" s="40" t="str">
        <f>IF(P210&gt;Lookup!$M$16,IF(P210&lt;=Lookup!$M$17,Lookup!$K$17,IF(P210&lt;=Lookup!$M$18,Lookup!$K$18,IF(P210&lt;=Lookup!$M$19,Lookup!$K$19,IF(P210&lt;=Lookup!$M$20,Lookup!$K$20,IF(P210&lt;=Lookup!$M$21,Lookup!$K$21,""))))),"")</f>
        <v/>
      </c>
      <c r="T210" s="40" t="str">
        <f>IF(P210&gt;Lookup!$M$21,IF(P210&lt;=Lookup!$M$22,Lookup!$K$22,IF(P210&lt;=Lookup!$M$23,Lookup!$K$23,IF(P210&lt;=Lookup!$M$24,Lookup!$K$24,IF(P210&lt;=Lookup!$M$25,Lookup!$K$25,IF(P210&lt;=Lookup!$M$26,Lookup!$K$26,""))))),"")</f>
        <v/>
      </c>
      <c r="U210" s="40" t="str">
        <f>IF(P210&gt;Lookup!$M$26,IF(P210&lt;=Lookup!$M$27,Lookup!$K$27,IF(P210&lt;=Lookup!$M$28,Lookup!$K$28,IF(P210&lt;=Lookup!$M$29,Lookup!$K$29,IF(P210&lt;=Lookup!$M$30,Lookup!$K$30,IF(P210&lt;=Lookup!$M$31,Lookup!$K$31,""))))),"")</f>
        <v>SW</v>
      </c>
      <c r="V210" s="40" t="str">
        <f>IF(P210&gt;Lookup!$M$31,IF(P210&lt;=Lookup!$M$32,Lookup!$K$32,IF(P210&lt;=Lookup!$M$33,Lookup!$K$33,IF(P210&lt;=Lookup!$M$34,Lookup!$K$34,IF(P210&lt;=Lookup!$M$35,Lookup!$K$35,IF(P210&lt;=Lookup!$M$36,Lookup!$K$36,""))))),"")</f>
        <v/>
      </c>
      <c r="W210" s="43" t="str">
        <f>IF(P210&gt;Lookup!$M$36,IF(P210&lt;=Lookup!$M$37,Lookup!$K$37,IF(P210&lt;=Lookup!$M$38,Lookup!$K$38,IF(P210&lt;Lookup!$M$39,Lookup!$K$39,IF(P210&lt;Lookup!$M$40,Lookup!$K$40,IF(P210&lt;Lookup!$M$41,Lookup!$K$41,IF(P210&lt;Lookup!$M$42,Lookup!$K$42,IF(P210&lt;Lookup!$M$43,Lookup!$K$43,IF(P210&lt;Lookup!$M$44,Lookup!$K$34,IF(B210=0,"",B210))))))))),"")</f>
        <v/>
      </c>
      <c r="X210" s="42" t="str">
        <f t="shared" si="19"/>
        <v>SW</v>
      </c>
    </row>
    <row r="211" spans="1:24" ht="14">
      <c r="A211" s="37">
        <v>201</v>
      </c>
      <c r="B211" s="38" t="str">
        <f>'1768'!J211</f>
        <v>SbE</v>
      </c>
      <c r="C211" s="39">
        <v>999</v>
      </c>
      <c r="D211" s="41">
        <f>IF(B211=0,"",IF(B211=Lookup!$K$7,Lookup!$L$7,IF(B211=Lookup!$K$8,Lookup!$L$8,IF(B211=Lookup!$K$9,Lookup!$L$9,IF(B211=Lookup!$K$10,Lookup!$L$10,IF(B211=Lookup!$K$11,Lookup!$L$11,999))))))</f>
        <v>999</v>
      </c>
      <c r="E211" s="41">
        <f>IF(D211=999,IF(B211=Lookup!$K$12,Lookup!$L$12,IF(B211=Lookup!$K$13,Lookup!$L$13,IF(B211=Lookup!$K$14,Lookup!$L$14,IF(B211=Lookup!$K$15,Lookup!$L$15,IF(B211=Lookup!$K$16,Lookup!$L$16,999))))),"")</f>
        <v>999</v>
      </c>
      <c r="F211" s="41">
        <f>IF(E211=999,IF(B211=Lookup!$K$17,Lookup!$L$17,IF(B211=Lookup!$K$18,Lookup!$L$18,IF(B211=Lookup!$K$19,Lookup!$L$19,IF(B211=Lookup!$K$20,Lookup!$L$20,IF(B211=Lookup!$K$21,Lookup!$L$21,999))))),"")</f>
        <v>999</v>
      </c>
      <c r="G211" s="41">
        <f>IF(F211=999,IF(B211=Lookup!$K$22,Lookup!$L$22,IF(B211=Lookup!$K$23,Lookup!$L$23,IF(B211=Lookup!$K$24,Lookup!$L$24,IF(B211=Lookup!$K$25,Lookup!$L$25,IF(B211=Lookup!$K$26,Lookup!$L$26,999))))),"")</f>
        <v>168.75</v>
      </c>
      <c r="H211" s="41" t="str">
        <f>IF(G211=999,IF(B211=Lookup!$K$27,Lookup!$L$27,IF(B211=Lookup!$K$28,Lookup!$L$28,IF(B211=Lookup!$K$29,Lookup!$L$29,IF(B211=Lookup!$K$30,Lookup!$L$30,IF(B211=Lookup!$K$31,Lookup!$L$31,999))))),"")</f>
        <v/>
      </c>
      <c r="I211" s="41" t="str">
        <f>IF(H211=999,IF(B211=Lookup!$K$32,Lookup!$L$32,IF(B211=Lookup!$K$33,Lookup!$L$33,IF(B211=Lookup!$K$34,Lookup!$L$34,IF(B211=Lookup!$K$35,Lookup!$L$35,IF(B211=Lookup!$K$36,Lookup!$L$36,999))))),"")</f>
        <v/>
      </c>
      <c r="J211" s="41" t="str">
        <f>IF(I211=999,IF(B211=Lookup!$K$37,Lookup!$L$37,IF(B211=Lookup!$K$38,Lookup!$L$38,IF(B211=Lookup!$K$39,Lookup!$L$7,""))),"")</f>
        <v/>
      </c>
      <c r="K211" s="41">
        <f t="shared" si="18"/>
        <v>168.75</v>
      </c>
      <c r="L211" s="37">
        <f t="shared" si="23"/>
        <v>168.75</v>
      </c>
      <c r="M211" s="38" t="str">
        <f>'1768'!Z211</f>
        <v>39.37W</v>
      </c>
      <c r="N211" s="37" t="str">
        <f t="shared" si="20"/>
        <v>39.37W</v>
      </c>
      <c r="O211" s="37" t="str">
        <f t="shared" si="21"/>
        <v>39.37</v>
      </c>
      <c r="P211" s="37">
        <f t="shared" si="22"/>
        <v>208.12</v>
      </c>
      <c r="Q211" s="40" t="str">
        <f>IF(P211&lt;=Lookup!$M$7,Lookup!$K$7,IF(P211&lt;=Lookup!$M$8,Lookup!$K$8,IF(P211&lt;=Lookup!$M$9,Lookup!$K$9,IF(P211&lt;=Lookup!$M$10,Lookup!$K$10,IF(P211&lt;=Lookup!$M$11,Lookup!$K$11,"")))))</f>
        <v/>
      </c>
      <c r="R211" s="40" t="str">
        <f>IF(P211&gt;Lookup!$M$11,IF(P211&lt;=Lookup!$M$12,Lookup!$K$12,IF(P211&lt;=Lookup!$M$13,Lookup!$K$13,IF(P211&lt;=Lookup!$M$14,Lookup!$K$14,IF(P211&lt;=Lookup!$M$15,Lookup!$K$15,IF(P211&lt;=Lookup!$M$16,Lookup!$K$16,""))))),"")</f>
        <v/>
      </c>
      <c r="S211" s="40" t="str">
        <f>IF(P211&gt;Lookup!$M$16,IF(P211&lt;=Lookup!$M$17,Lookup!$K$17,IF(P211&lt;=Lookup!$M$18,Lookup!$K$18,IF(P211&lt;=Lookup!$M$19,Lookup!$K$19,IF(P211&lt;=Lookup!$M$20,Lookup!$K$20,IF(P211&lt;=Lookup!$M$21,Lookup!$K$21,""))))),"")</f>
        <v/>
      </c>
      <c r="T211" s="40" t="str">
        <f>IF(P211&gt;Lookup!$M$21,IF(P211&lt;=Lookup!$M$22,Lookup!$K$22,IF(P211&lt;=Lookup!$M$23,Lookup!$K$23,IF(P211&lt;=Lookup!$M$24,Lookup!$K$24,IF(P211&lt;=Lookup!$M$25,Lookup!$K$25,IF(P211&lt;=Lookup!$M$26,Lookup!$K$26,""))))),"")</f>
        <v>SSW</v>
      </c>
      <c r="U211" s="40" t="str">
        <f>IF(P211&gt;Lookup!$M$26,IF(P211&lt;=Lookup!$M$27,Lookup!$K$27,IF(P211&lt;=Lookup!$M$28,Lookup!$K$28,IF(P211&lt;=Lookup!$M$29,Lookup!$K$29,IF(P211&lt;=Lookup!$M$30,Lookup!$K$30,IF(P211&lt;=Lookup!$M$31,Lookup!$K$31,""))))),"")</f>
        <v/>
      </c>
      <c r="V211" s="40" t="str">
        <f>IF(P211&gt;Lookup!$M$31,IF(P211&lt;=Lookup!$M$32,Lookup!$K$32,IF(P211&lt;=Lookup!$M$33,Lookup!$K$33,IF(P211&lt;=Lookup!$M$34,Lookup!$K$34,IF(P211&lt;=Lookup!$M$35,Lookup!$K$35,IF(P211&lt;=Lookup!$M$36,Lookup!$K$36,""))))),"")</f>
        <v/>
      </c>
      <c r="W211" s="43" t="str">
        <f>IF(P211&gt;Lookup!$M$36,IF(P211&lt;=Lookup!$M$37,Lookup!$K$37,IF(P211&lt;=Lookup!$M$38,Lookup!$K$38,IF(P211&lt;Lookup!$M$39,Lookup!$K$39,IF(P211&lt;Lookup!$M$40,Lookup!$K$40,IF(P211&lt;Lookup!$M$41,Lookup!$K$41,IF(P211&lt;Lookup!$M$42,Lookup!$K$42,IF(P211&lt;Lookup!$M$43,Lookup!$K$43,IF(P211&lt;Lookup!$M$44,Lookup!$K$34,IF(B211=0,"",B211))))))))),"")</f>
        <v/>
      </c>
      <c r="X211" s="42" t="str">
        <f t="shared" si="19"/>
        <v>SSW</v>
      </c>
    </row>
    <row r="212" spans="1:24" ht="14">
      <c r="A212" s="37">
        <v>202</v>
      </c>
      <c r="B212" s="38" t="str">
        <f>'1768'!J212</f>
        <v>EbS</v>
      </c>
      <c r="C212" s="39">
        <v>999</v>
      </c>
      <c r="D212" s="41">
        <f>IF(B212=0,"",IF(B212=Lookup!$K$7,Lookup!$L$7,IF(B212=Lookup!$K$8,Lookup!$L$8,IF(B212=Lookup!$K$9,Lookup!$L$9,IF(B212=Lookup!$K$10,Lookup!$L$10,IF(B212=Lookup!$K$11,Lookup!$L$11,999))))))</f>
        <v>999</v>
      </c>
      <c r="E212" s="41">
        <f>IF(D212=999,IF(B212=Lookup!$K$12,Lookup!$L$12,IF(B212=Lookup!$K$13,Lookup!$L$13,IF(B212=Lookup!$K$14,Lookup!$L$14,IF(B212=Lookup!$K$15,Lookup!$L$15,IF(B212=Lookup!$K$16,Lookup!$L$16,999))))),"")</f>
        <v>101.25</v>
      </c>
      <c r="F212" s="41" t="str">
        <f>IF(E212=999,IF(B212=Lookup!$K$17,Lookup!$L$17,IF(B212=Lookup!$K$18,Lookup!$L$18,IF(B212=Lookup!$K$19,Lookup!$L$19,IF(B212=Lookup!$K$20,Lookup!$L$20,IF(B212=Lookup!$K$21,Lookup!$L$21,999))))),"")</f>
        <v/>
      </c>
      <c r="G212" s="41" t="str">
        <f>IF(F212=999,IF(B212=Lookup!$K$22,Lookup!$L$22,IF(B212=Lookup!$K$23,Lookup!$L$23,IF(B212=Lookup!$K$24,Lookup!$L$24,IF(B212=Lookup!$K$25,Lookup!$L$25,IF(B212=Lookup!$K$26,Lookup!$L$26,999))))),"")</f>
        <v/>
      </c>
      <c r="H212" s="41" t="str">
        <f>IF(G212=999,IF(B212=Lookup!$K$27,Lookup!$L$27,IF(B212=Lookup!$K$28,Lookup!$L$28,IF(B212=Lookup!$K$29,Lookup!$L$29,IF(B212=Lookup!$K$30,Lookup!$L$30,IF(B212=Lookup!$K$31,Lookup!$L$31,999))))),"")</f>
        <v/>
      </c>
      <c r="I212" s="41" t="str">
        <f>IF(H212=999,IF(B212=Lookup!$K$32,Lookup!$L$32,IF(B212=Lookup!$K$33,Lookup!$L$33,IF(B212=Lookup!$K$34,Lookup!$L$34,IF(B212=Lookup!$K$35,Lookup!$L$35,IF(B212=Lookup!$K$36,Lookup!$L$36,999))))),"")</f>
        <v/>
      </c>
      <c r="J212" s="41" t="str">
        <f>IF(I212=999,IF(B212=Lookup!$K$37,Lookup!$L$37,IF(B212=Lookup!$K$38,Lookup!$L$38,IF(B212=Lookup!$K$39,Lookup!$L$7,""))),"")</f>
        <v/>
      </c>
      <c r="K212" s="41">
        <f t="shared" si="18"/>
        <v>101.25</v>
      </c>
      <c r="L212" s="37">
        <f t="shared" si="23"/>
        <v>101.25</v>
      </c>
      <c r="M212" s="38" t="str">
        <f>'1768'!Z212</f>
        <v>39.37W</v>
      </c>
      <c r="N212" s="37" t="str">
        <f t="shared" si="20"/>
        <v>39.37W</v>
      </c>
      <c r="O212" s="37" t="str">
        <f t="shared" si="21"/>
        <v>39.37</v>
      </c>
      <c r="P212" s="37">
        <f t="shared" si="22"/>
        <v>140.62</v>
      </c>
      <c r="Q212" s="40" t="str">
        <f>IF(P212&lt;=Lookup!$M$7,Lookup!$K$7,IF(P212&lt;=Lookup!$M$8,Lookup!$K$8,IF(P212&lt;=Lookup!$M$9,Lookup!$K$9,IF(P212&lt;=Lookup!$M$10,Lookup!$K$10,IF(P212&lt;=Lookup!$M$11,Lookup!$K$11,"")))))</f>
        <v/>
      </c>
      <c r="R212" s="40" t="str">
        <f>IF(P212&gt;Lookup!$M$11,IF(P212&lt;=Lookup!$M$12,Lookup!$K$12,IF(P212&lt;=Lookup!$M$13,Lookup!$K$13,IF(P212&lt;=Lookup!$M$14,Lookup!$K$14,IF(P212&lt;=Lookup!$M$15,Lookup!$K$15,IF(P212&lt;=Lookup!$M$16,Lookup!$K$16,""))))),"")</f>
        <v/>
      </c>
      <c r="S212" s="40" t="str">
        <f>IF(P212&gt;Lookup!$M$16,IF(P212&lt;=Lookup!$M$17,Lookup!$K$17,IF(P212&lt;=Lookup!$M$18,Lookup!$K$18,IF(P212&lt;=Lookup!$M$19,Lookup!$K$19,IF(P212&lt;=Lookup!$M$20,Lookup!$K$20,IF(P212&lt;=Lookup!$M$21,Lookup!$K$21,""))))),"")</f>
        <v>SE</v>
      </c>
      <c r="T212" s="40" t="str">
        <f>IF(P212&gt;Lookup!$M$21,IF(P212&lt;=Lookup!$M$22,Lookup!$K$22,IF(P212&lt;=Lookup!$M$23,Lookup!$K$23,IF(P212&lt;=Lookup!$M$24,Lookup!$K$24,IF(P212&lt;=Lookup!$M$25,Lookup!$K$25,IF(P212&lt;=Lookup!$M$26,Lookup!$K$26,""))))),"")</f>
        <v/>
      </c>
      <c r="U212" s="40" t="str">
        <f>IF(P212&gt;Lookup!$M$26,IF(P212&lt;=Lookup!$M$27,Lookup!$K$27,IF(P212&lt;=Lookup!$M$28,Lookup!$K$28,IF(P212&lt;=Lookup!$M$29,Lookup!$K$29,IF(P212&lt;=Lookup!$M$30,Lookup!$K$30,IF(P212&lt;=Lookup!$M$31,Lookup!$K$31,""))))),"")</f>
        <v/>
      </c>
      <c r="V212" s="40" t="str">
        <f>IF(P212&gt;Lookup!$M$31,IF(P212&lt;=Lookup!$M$32,Lookup!$K$32,IF(P212&lt;=Lookup!$M$33,Lookup!$K$33,IF(P212&lt;=Lookup!$M$34,Lookup!$K$34,IF(P212&lt;=Lookup!$M$35,Lookup!$K$35,IF(P212&lt;=Lookup!$M$36,Lookup!$K$36,""))))),"")</f>
        <v/>
      </c>
      <c r="W212" s="43" t="str">
        <f>IF(P212&gt;Lookup!$M$36,IF(P212&lt;=Lookup!$M$37,Lookup!$K$37,IF(P212&lt;=Lookup!$M$38,Lookup!$K$38,IF(P212&lt;Lookup!$M$39,Lookup!$K$39,IF(P212&lt;Lookup!$M$40,Lookup!$K$40,IF(P212&lt;Lookup!$M$41,Lookup!$K$41,IF(P212&lt;Lookup!$M$42,Lookup!$K$42,IF(P212&lt;Lookup!$M$43,Lookup!$K$43,IF(P212&lt;Lookup!$M$44,Lookup!$K$34,IF(B212=0,"",B212))))))))),"")</f>
        <v/>
      </c>
      <c r="X212" s="42" t="str">
        <f t="shared" si="19"/>
        <v>SE</v>
      </c>
    </row>
    <row r="213" spans="1:24" ht="14">
      <c r="A213" s="37">
        <v>203</v>
      </c>
      <c r="B213" s="38" t="str">
        <f>'1768'!J213</f>
        <v>EbS</v>
      </c>
      <c r="C213" s="39">
        <v>999</v>
      </c>
      <c r="D213" s="41">
        <f>IF(B213=0,"",IF(B213=Lookup!$K$7,Lookup!$L$7,IF(B213=Lookup!$K$8,Lookup!$L$8,IF(B213=Lookup!$K$9,Lookup!$L$9,IF(B213=Lookup!$K$10,Lookup!$L$10,IF(B213=Lookup!$K$11,Lookup!$L$11,999))))))</f>
        <v>999</v>
      </c>
      <c r="E213" s="41">
        <f>IF(D213=999,IF(B213=Lookup!$K$12,Lookup!$L$12,IF(B213=Lookup!$K$13,Lookup!$L$13,IF(B213=Lookup!$K$14,Lookup!$L$14,IF(B213=Lookup!$K$15,Lookup!$L$15,IF(B213=Lookup!$K$16,Lookup!$L$16,999))))),"")</f>
        <v>101.25</v>
      </c>
      <c r="F213" s="41" t="str">
        <f>IF(E213=999,IF(B213=Lookup!$K$17,Lookup!$L$17,IF(B213=Lookup!$K$18,Lookup!$L$18,IF(B213=Lookup!$K$19,Lookup!$L$19,IF(B213=Lookup!$K$20,Lookup!$L$20,IF(B213=Lookup!$K$21,Lookup!$L$21,999))))),"")</f>
        <v/>
      </c>
      <c r="G213" s="41" t="str">
        <f>IF(F213=999,IF(B213=Lookup!$K$22,Lookup!$L$22,IF(B213=Lookup!$K$23,Lookup!$L$23,IF(B213=Lookup!$K$24,Lookup!$L$24,IF(B213=Lookup!$K$25,Lookup!$L$25,IF(B213=Lookup!$K$26,Lookup!$L$26,999))))),"")</f>
        <v/>
      </c>
      <c r="H213" s="41" t="str">
        <f>IF(G213=999,IF(B213=Lookup!$K$27,Lookup!$L$27,IF(B213=Lookup!$K$28,Lookup!$L$28,IF(B213=Lookup!$K$29,Lookup!$L$29,IF(B213=Lookup!$K$30,Lookup!$L$30,IF(B213=Lookup!$K$31,Lookup!$L$31,999))))),"")</f>
        <v/>
      </c>
      <c r="I213" s="41" t="str">
        <f>IF(H213=999,IF(B213=Lookup!$K$32,Lookup!$L$32,IF(B213=Lookup!$K$33,Lookup!$L$33,IF(B213=Lookup!$K$34,Lookup!$L$34,IF(B213=Lookup!$K$35,Lookup!$L$35,IF(B213=Lookup!$K$36,Lookup!$L$36,999))))),"")</f>
        <v/>
      </c>
      <c r="J213" s="41" t="str">
        <f>IF(I213=999,IF(B213=Lookup!$K$37,Lookup!$L$37,IF(B213=Lookup!$K$38,Lookup!$L$38,IF(B213=Lookup!$K$39,Lookup!$L$7,""))),"")</f>
        <v/>
      </c>
      <c r="K213" s="41">
        <f t="shared" si="18"/>
        <v>101.25</v>
      </c>
      <c r="L213" s="37">
        <f t="shared" si="23"/>
        <v>101.25</v>
      </c>
      <c r="M213" s="38" t="str">
        <f>'1768'!Z213</f>
        <v>39.37W</v>
      </c>
      <c r="N213" s="37" t="str">
        <f t="shared" si="20"/>
        <v>39.37W</v>
      </c>
      <c r="O213" s="37" t="str">
        <f t="shared" si="21"/>
        <v>39.37</v>
      </c>
      <c r="P213" s="37">
        <f t="shared" si="22"/>
        <v>140.62</v>
      </c>
      <c r="Q213" s="40" t="str">
        <f>IF(P213&lt;=Lookup!$M$7,Lookup!$K$7,IF(P213&lt;=Lookup!$M$8,Lookup!$K$8,IF(P213&lt;=Lookup!$M$9,Lookup!$K$9,IF(P213&lt;=Lookup!$M$10,Lookup!$K$10,IF(P213&lt;=Lookup!$M$11,Lookup!$K$11,"")))))</f>
        <v/>
      </c>
      <c r="R213" s="40" t="str">
        <f>IF(P213&gt;Lookup!$M$11,IF(P213&lt;=Lookup!$M$12,Lookup!$K$12,IF(P213&lt;=Lookup!$M$13,Lookup!$K$13,IF(P213&lt;=Lookup!$M$14,Lookup!$K$14,IF(P213&lt;=Lookup!$M$15,Lookup!$K$15,IF(P213&lt;=Lookup!$M$16,Lookup!$K$16,""))))),"")</f>
        <v/>
      </c>
      <c r="S213" s="40" t="str">
        <f>IF(P213&gt;Lookup!$M$16,IF(P213&lt;=Lookup!$M$17,Lookup!$K$17,IF(P213&lt;=Lookup!$M$18,Lookup!$K$18,IF(P213&lt;=Lookup!$M$19,Lookup!$K$19,IF(P213&lt;=Lookup!$M$20,Lookup!$K$20,IF(P213&lt;=Lookup!$M$21,Lookup!$K$21,""))))),"")</f>
        <v>SE</v>
      </c>
      <c r="T213" s="40" t="str">
        <f>IF(P213&gt;Lookup!$M$21,IF(P213&lt;=Lookup!$M$22,Lookup!$K$22,IF(P213&lt;=Lookup!$M$23,Lookup!$K$23,IF(P213&lt;=Lookup!$M$24,Lookup!$K$24,IF(P213&lt;=Lookup!$M$25,Lookup!$K$25,IF(P213&lt;=Lookup!$M$26,Lookup!$K$26,""))))),"")</f>
        <v/>
      </c>
      <c r="U213" s="40" t="str">
        <f>IF(P213&gt;Lookup!$M$26,IF(P213&lt;=Lookup!$M$27,Lookup!$K$27,IF(P213&lt;=Lookup!$M$28,Lookup!$K$28,IF(P213&lt;=Lookup!$M$29,Lookup!$K$29,IF(P213&lt;=Lookup!$M$30,Lookup!$K$30,IF(P213&lt;=Lookup!$M$31,Lookup!$K$31,""))))),"")</f>
        <v/>
      </c>
      <c r="V213" s="40" t="str">
        <f>IF(P213&gt;Lookup!$M$31,IF(P213&lt;=Lookup!$M$32,Lookup!$K$32,IF(P213&lt;=Lookup!$M$33,Lookup!$K$33,IF(P213&lt;=Lookup!$M$34,Lookup!$K$34,IF(P213&lt;=Lookup!$M$35,Lookup!$K$35,IF(P213&lt;=Lookup!$M$36,Lookup!$K$36,""))))),"")</f>
        <v/>
      </c>
      <c r="W213" s="43" t="str">
        <f>IF(P213&gt;Lookup!$M$36,IF(P213&lt;=Lookup!$M$37,Lookup!$K$37,IF(P213&lt;=Lookup!$M$38,Lookup!$K$38,IF(P213&lt;Lookup!$M$39,Lookup!$K$39,IF(P213&lt;Lookup!$M$40,Lookup!$K$40,IF(P213&lt;Lookup!$M$41,Lookup!$K$41,IF(P213&lt;Lookup!$M$42,Lookup!$K$42,IF(P213&lt;Lookup!$M$43,Lookup!$K$43,IF(P213&lt;Lookup!$M$44,Lookup!$K$34,IF(B213=0,"",B213))))))))),"")</f>
        <v/>
      </c>
      <c r="X213" s="42" t="str">
        <f t="shared" si="19"/>
        <v>SE</v>
      </c>
    </row>
    <row r="214" spans="1:24" ht="14">
      <c r="A214" s="37">
        <v>204</v>
      </c>
      <c r="B214" s="38" t="str">
        <f>'1768'!J214</f>
        <v>NEbN</v>
      </c>
      <c r="C214" s="39">
        <v>999</v>
      </c>
      <c r="D214" s="41">
        <f>IF(B214=0,"",IF(B214=Lookup!$K$7,Lookup!$L$7,IF(B214=Lookup!$K$8,Lookup!$L$8,IF(B214=Lookup!$K$9,Lookup!$L$9,IF(B214=Lookup!$K$10,Lookup!$L$10,IF(B214=Lookup!$K$11,Lookup!$L$11,999))))))</f>
        <v>33.75</v>
      </c>
      <c r="E214" s="41" t="str">
        <f>IF(D214=999,IF(B214=Lookup!$K$12,Lookup!$L$12,IF(B214=Lookup!$K$13,Lookup!$L$13,IF(B214=Lookup!$K$14,Lookup!$L$14,IF(B214=Lookup!$K$15,Lookup!$L$15,IF(B214=Lookup!$K$16,Lookup!$L$16,999))))),"")</f>
        <v/>
      </c>
      <c r="F214" s="41" t="str">
        <f>IF(E214=999,IF(B214=Lookup!$K$17,Lookup!$L$17,IF(B214=Lookup!$K$18,Lookup!$L$18,IF(B214=Lookup!$K$19,Lookup!$L$19,IF(B214=Lookup!$K$20,Lookup!$L$20,IF(B214=Lookup!$K$21,Lookup!$L$21,999))))),"")</f>
        <v/>
      </c>
      <c r="G214" s="41" t="str">
        <f>IF(F214=999,IF(B214=Lookup!$K$22,Lookup!$L$22,IF(B214=Lookup!$K$23,Lookup!$L$23,IF(B214=Lookup!$K$24,Lookup!$L$24,IF(B214=Lookup!$K$25,Lookup!$L$25,IF(B214=Lookup!$K$26,Lookup!$L$26,999))))),"")</f>
        <v/>
      </c>
      <c r="H214" s="41" t="str">
        <f>IF(G214=999,IF(B214=Lookup!$K$27,Lookup!$L$27,IF(B214=Lookup!$K$28,Lookup!$L$28,IF(B214=Lookup!$K$29,Lookup!$L$29,IF(B214=Lookup!$K$30,Lookup!$L$30,IF(B214=Lookup!$K$31,Lookup!$L$31,999))))),"")</f>
        <v/>
      </c>
      <c r="I214" s="41" t="str">
        <f>IF(H214=999,IF(B214=Lookup!$K$32,Lookup!$L$32,IF(B214=Lookup!$K$33,Lookup!$L$33,IF(B214=Lookup!$K$34,Lookup!$L$34,IF(B214=Lookup!$K$35,Lookup!$L$35,IF(B214=Lookup!$K$36,Lookup!$L$36,999))))),"")</f>
        <v/>
      </c>
      <c r="J214" s="41" t="str">
        <f>IF(I214=999,IF(B214=Lookup!$K$37,Lookup!$L$37,IF(B214=Lookup!$K$38,Lookup!$L$38,IF(B214=Lookup!$K$39,Lookup!$L$7,""))),"")</f>
        <v/>
      </c>
      <c r="K214" s="41">
        <f t="shared" si="18"/>
        <v>33.75</v>
      </c>
      <c r="L214" s="37">
        <f t="shared" si="23"/>
        <v>33.75</v>
      </c>
      <c r="M214" s="38" t="str">
        <f>'1768'!Z214</f>
        <v>39.37W</v>
      </c>
      <c r="N214" s="37" t="str">
        <f t="shared" si="20"/>
        <v>39.37W</v>
      </c>
      <c r="O214" s="37" t="str">
        <f t="shared" si="21"/>
        <v>39.37</v>
      </c>
      <c r="P214" s="37">
        <f t="shared" si="22"/>
        <v>73.12</v>
      </c>
      <c r="Q214" s="40" t="str">
        <f>IF(P214&lt;=Lookup!$M$7,Lookup!$K$7,IF(P214&lt;=Lookup!$M$8,Lookup!$K$8,IF(P214&lt;=Lookup!$M$9,Lookup!$K$9,IF(P214&lt;=Lookup!$M$10,Lookup!$K$10,IF(P214&lt;=Lookup!$M$11,Lookup!$K$11,"")))))</f>
        <v/>
      </c>
      <c r="R214" s="40" t="str">
        <f>IF(P214&gt;Lookup!$M$11,IF(P214&lt;=Lookup!$M$12,Lookup!$K$12,IF(P214&lt;=Lookup!$M$13,Lookup!$K$13,IF(P214&lt;=Lookup!$M$14,Lookup!$K$14,IF(P214&lt;=Lookup!$M$15,Lookup!$K$15,IF(P214&lt;=Lookup!$M$16,Lookup!$K$16,""))))),"")</f>
        <v>ENE</v>
      </c>
      <c r="S214" s="40" t="str">
        <f>IF(P214&gt;Lookup!$M$16,IF(P214&lt;=Lookup!$M$17,Lookup!$K$17,IF(P214&lt;=Lookup!$M$18,Lookup!$K$18,IF(P214&lt;=Lookup!$M$19,Lookup!$K$19,IF(P214&lt;=Lookup!$M$20,Lookup!$K$20,IF(P214&lt;=Lookup!$M$21,Lookup!$K$21,""))))),"")</f>
        <v/>
      </c>
      <c r="T214" s="40" t="str">
        <f>IF(P214&gt;Lookup!$M$21,IF(P214&lt;=Lookup!$M$22,Lookup!$K$22,IF(P214&lt;=Lookup!$M$23,Lookup!$K$23,IF(P214&lt;=Lookup!$M$24,Lookup!$K$24,IF(P214&lt;=Lookup!$M$25,Lookup!$K$25,IF(P214&lt;=Lookup!$M$26,Lookup!$K$26,""))))),"")</f>
        <v/>
      </c>
      <c r="U214" s="40" t="str">
        <f>IF(P214&gt;Lookup!$M$26,IF(P214&lt;=Lookup!$M$27,Lookup!$K$27,IF(P214&lt;=Lookup!$M$28,Lookup!$K$28,IF(P214&lt;=Lookup!$M$29,Lookup!$K$29,IF(P214&lt;=Lookup!$M$30,Lookup!$K$30,IF(P214&lt;=Lookup!$M$31,Lookup!$K$31,""))))),"")</f>
        <v/>
      </c>
      <c r="V214" s="40" t="str">
        <f>IF(P214&gt;Lookup!$M$31,IF(P214&lt;=Lookup!$M$32,Lookup!$K$32,IF(P214&lt;=Lookup!$M$33,Lookup!$K$33,IF(P214&lt;=Lookup!$M$34,Lookup!$K$34,IF(P214&lt;=Lookup!$M$35,Lookup!$K$35,IF(P214&lt;=Lookup!$M$36,Lookup!$K$36,""))))),"")</f>
        <v/>
      </c>
      <c r="W214" s="43" t="str">
        <f>IF(P214&gt;Lookup!$M$36,IF(P214&lt;=Lookup!$M$37,Lookup!$K$37,IF(P214&lt;=Lookup!$M$38,Lookup!$K$38,IF(P214&lt;Lookup!$M$39,Lookup!$K$39,IF(P214&lt;Lookup!$M$40,Lookup!$K$40,IF(P214&lt;Lookup!$M$41,Lookup!$K$41,IF(P214&lt;Lookup!$M$42,Lookup!$K$42,IF(P214&lt;Lookup!$M$43,Lookup!$K$43,IF(P214&lt;Lookup!$M$44,Lookup!$K$34,IF(B214=0,"",B214))))))))),"")</f>
        <v/>
      </c>
      <c r="X214" s="42" t="str">
        <f t="shared" si="19"/>
        <v>ENE</v>
      </c>
    </row>
    <row r="215" spans="1:24" ht="14">
      <c r="A215" s="37">
        <v>205</v>
      </c>
      <c r="B215" s="38" t="str">
        <f>'1768'!J215</f>
        <v>ENE</v>
      </c>
      <c r="C215" s="39">
        <v>999</v>
      </c>
      <c r="D215" s="41">
        <f>IF(B215=0,"",IF(B215=Lookup!$K$7,Lookup!$L$7,IF(B215=Lookup!$K$8,Lookup!$L$8,IF(B215=Lookup!$K$9,Lookup!$L$9,IF(B215=Lookup!$K$10,Lookup!$L$10,IF(B215=Lookup!$K$11,Lookup!$L$11,999))))))</f>
        <v>999</v>
      </c>
      <c r="E215" s="41">
        <f>IF(D215=999,IF(B215=Lookup!$K$12,Lookup!$L$12,IF(B215=Lookup!$K$13,Lookup!$L$13,IF(B215=Lookup!$K$14,Lookup!$L$14,IF(B215=Lookup!$K$15,Lookup!$L$15,IF(B215=Lookup!$K$16,Lookup!$L$16,999))))),"")</f>
        <v>67.5</v>
      </c>
      <c r="F215" s="41" t="str">
        <f>IF(E215=999,IF(B215=Lookup!$K$17,Lookup!$L$17,IF(B215=Lookup!$K$18,Lookup!$L$18,IF(B215=Lookup!$K$19,Lookup!$L$19,IF(B215=Lookup!$K$20,Lookup!$L$20,IF(B215=Lookup!$K$21,Lookup!$L$21,999))))),"")</f>
        <v/>
      </c>
      <c r="G215" s="41" t="str">
        <f>IF(F215=999,IF(B215=Lookup!$K$22,Lookup!$L$22,IF(B215=Lookup!$K$23,Lookup!$L$23,IF(B215=Lookup!$K$24,Lookup!$L$24,IF(B215=Lookup!$K$25,Lookup!$L$25,IF(B215=Lookup!$K$26,Lookup!$L$26,999))))),"")</f>
        <v/>
      </c>
      <c r="H215" s="41" t="str">
        <f>IF(G215=999,IF(B215=Lookup!$K$27,Lookup!$L$27,IF(B215=Lookup!$K$28,Lookup!$L$28,IF(B215=Lookup!$K$29,Lookup!$L$29,IF(B215=Lookup!$K$30,Lookup!$L$30,IF(B215=Lookup!$K$31,Lookup!$L$31,999))))),"")</f>
        <v/>
      </c>
      <c r="I215" s="41" t="str">
        <f>IF(H215=999,IF(B215=Lookup!$K$32,Lookup!$L$32,IF(B215=Lookup!$K$33,Lookup!$L$33,IF(B215=Lookup!$K$34,Lookup!$L$34,IF(B215=Lookup!$K$35,Lookup!$L$35,IF(B215=Lookup!$K$36,Lookup!$L$36,999))))),"")</f>
        <v/>
      </c>
      <c r="J215" s="41" t="str">
        <f>IF(I215=999,IF(B215=Lookup!$K$37,Lookup!$L$37,IF(B215=Lookup!$K$38,Lookup!$L$38,IF(B215=Lookup!$K$39,Lookup!$L$7,""))),"")</f>
        <v/>
      </c>
      <c r="K215" s="41">
        <f t="shared" si="18"/>
        <v>67.5</v>
      </c>
      <c r="L215" s="37">
        <f t="shared" si="23"/>
        <v>67.5</v>
      </c>
      <c r="M215" s="38" t="str">
        <f>'1768'!Z215</f>
        <v>39.37W</v>
      </c>
      <c r="N215" s="37" t="str">
        <f t="shared" si="20"/>
        <v>39.37W</v>
      </c>
      <c r="O215" s="37" t="str">
        <f t="shared" si="21"/>
        <v>39.37</v>
      </c>
      <c r="P215" s="37">
        <f t="shared" si="22"/>
        <v>106.87</v>
      </c>
      <c r="Q215" s="40" t="str">
        <f>IF(P215&lt;=Lookup!$M$7,Lookup!$K$7,IF(P215&lt;=Lookup!$M$8,Lookup!$K$8,IF(P215&lt;=Lookup!$M$9,Lookup!$K$9,IF(P215&lt;=Lookup!$M$10,Lookup!$K$10,IF(P215&lt;=Lookup!$M$11,Lookup!$K$11,"")))))</f>
        <v/>
      </c>
      <c r="R215" s="40" t="str">
        <f>IF(P215&gt;Lookup!$M$11,IF(P215&lt;=Lookup!$M$12,Lookup!$K$12,IF(P215&lt;=Lookup!$M$13,Lookup!$K$13,IF(P215&lt;=Lookup!$M$14,Lookup!$K$14,IF(P215&lt;=Lookup!$M$15,Lookup!$K$15,IF(P215&lt;=Lookup!$M$16,Lookup!$K$16,""))))),"")</f>
        <v>EbS</v>
      </c>
      <c r="S215" s="40" t="str">
        <f>IF(P215&gt;Lookup!$M$16,IF(P215&lt;=Lookup!$M$17,Lookup!$K$17,IF(P215&lt;=Lookup!$M$18,Lookup!$K$18,IF(P215&lt;=Lookup!$M$19,Lookup!$K$19,IF(P215&lt;=Lookup!$M$20,Lookup!$K$20,IF(P215&lt;=Lookup!$M$21,Lookup!$K$21,""))))),"")</f>
        <v/>
      </c>
      <c r="T215" s="40" t="str">
        <f>IF(P215&gt;Lookup!$M$21,IF(P215&lt;=Lookup!$M$22,Lookup!$K$22,IF(P215&lt;=Lookup!$M$23,Lookup!$K$23,IF(P215&lt;=Lookup!$M$24,Lookup!$K$24,IF(P215&lt;=Lookup!$M$25,Lookup!$K$25,IF(P215&lt;=Lookup!$M$26,Lookup!$K$26,""))))),"")</f>
        <v/>
      </c>
      <c r="U215" s="40" t="str">
        <f>IF(P215&gt;Lookup!$M$26,IF(P215&lt;=Lookup!$M$27,Lookup!$K$27,IF(P215&lt;=Lookup!$M$28,Lookup!$K$28,IF(P215&lt;=Lookup!$M$29,Lookup!$K$29,IF(P215&lt;=Lookup!$M$30,Lookup!$K$30,IF(P215&lt;=Lookup!$M$31,Lookup!$K$31,""))))),"")</f>
        <v/>
      </c>
      <c r="V215" s="40" t="str">
        <f>IF(P215&gt;Lookup!$M$31,IF(P215&lt;=Lookup!$M$32,Lookup!$K$32,IF(P215&lt;=Lookup!$M$33,Lookup!$K$33,IF(P215&lt;=Lookup!$M$34,Lookup!$K$34,IF(P215&lt;=Lookup!$M$35,Lookup!$K$35,IF(P215&lt;=Lookup!$M$36,Lookup!$K$36,""))))),"")</f>
        <v/>
      </c>
      <c r="W215" s="43" t="str">
        <f>IF(P215&gt;Lookup!$M$36,IF(P215&lt;=Lookup!$M$37,Lookup!$K$37,IF(P215&lt;=Lookup!$M$38,Lookup!$K$38,IF(P215&lt;Lookup!$M$39,Lookup!$K$39,IF(P215&lt;Lookup!$M$40,Lookup!$K$40,IF(P215&lt;Lookup!$M$41,Lookup!$K$41,IF(P215&lt;Lookup!$M$42,Lookup!$K$42,IF(P215&lt;Lookup!$M$43,Lookup!$K$43,IF(P215&lt;Lookup!$M$44,Lookup!$K$34,IF(B215=0,"",B215))))))))),"")</f>
        <v/>
      </c>
      <c r="X215" s="42" t="str">
        <f t="shared" si="19"/>
        <v>EbS</v>
      </c>
    </row>
    <row r="216" spans="1:24" ht="14">
      <c r="A216" s="37">
        <v>206</v>
      </c>
      <c r="B216" s="38" t="str">
        <f>'1768'!J216</f>
        <v>N</v>
      </c>
      <c r="C216" s="39">
        <v>999</v>
      </c>
      <c r="D216" s="41">
        <f>IF(B216=0,"",IF(B216=Lookup!$K$7,Lookup!$L$7,IF(B216=Lookup!$K$8,Lookup!$L$8,IF(B216=Lookup!$K$9,Lookup!$L$9,IF(B216=Lookup!$K$10,Lookup!$L$10,IF(B216=Lookup!$K$11,Lookup!$L$11,999))))))</f>
        <v>0</v>
      </c>
      <c r="E216" s="41" t="str">
        <f>IF(D216=999,IF(B216=Lookup!$K$12,Lookup!$L$12,IF(B216=Lookup!$K$13,Lookup!$L$13,IF(B216=Lookup!$K$14,Lookup!$L$14,IF(B216=Lookup!$K$15,Lookup!$L$15,IF(B216=Lookup!$K$16,Lookup!$L$16,999))))),"")</f>
        <v/>
      </c>
      <c r="F216" s="41" t="str">
        <f>IF(E216=999,IF(B216=Lookup!$K$17,Lookup!$L$17,IF(B216=Lookup!$K$18,Lookup!$L$18,IF(B216=Lookup!$K$19,Lookup!$L$19,IF(B216=Lookup!$K$20,Lookup!$L$20,IF(B216=Lookup!$K$21,Lookup!$L$21,999))))),"")</f>
        <v/>
      </c>
      <c r="G216" s="41" t="str">
        <f>IF(F216=999,IF(B216=Lookup!$K$22,Lookup!$L$22,IF(B216=Lookup!$K$23,Lookup!$L$23,IF(B216=Lookup!$K$24,Lookup!$L$24,IF(B216=Lookup!$K$25,Lookup!$L$25,IF(B216=Lookup!$K$26,Lookup!$L$26,999))))),"")</f>
        <v/>
      </c>
      <c r="H216" s="41" t="str">
        <f>IF(G216=999,IF(B216=Lookup!$K$27,Lookup!$L$27,IF(B216=Lookup!$K$28,Lookup!$L$28,IF(B216=Lookup!$K$29,Lookup!$L$29,IF(B216=Lookup!$K$30,Lookup!$L$30,IF(B216=Lookup!$K$31,Lookup!$L$31,999))))),"")</f>
        <v/>
      </c>
      <c r="I216" s="41" t="str">
        <f>IF(H216=999,IF(B216=Lookup!$K$32,Lookup!$L$32,IF(B216=Lookup!$K$33,Lookup!$L$33,IF(B216=Lookup!$K$34,Lookup!$L$34,IF(B216=Lookup!$K$35,Lookup!$L$35,IF(B216=Lookup!$K$36,Lookup!$L$36,999))))),"")</f>
        <v/>
      </c>
      <c r="J216" s="41" t="str">
        <f>IF(I216=999,IF(B216=Lookup!$K$37,Lookup!$L$37,IF(B216=Lookup!$K$38,Lookup!$L$38,IF(B216=Lookup!$K$39,Lookup!$L$7,""))),"")</f>
        <v/>
      </c>
      <c r="K216" s="41">
        <f t="shared" si="18"/>
        <v>0</v>
      </c>
      <c r="L216" s="37">
        <f t="shared" si="23"/>
        <v>0</v>
      </c>
      <c r="M216" s="38" t="str">
        <f>'1768'!Z216</f>
        <v>39.37W</v>
      </c>
      <c r="N216" s="37" t="str">
        <f t="shared" si="20"/>
        <v>39.37W</v>
      </c>
      <c r="O216" s="37" t="str">
        <f t="shared" si="21"/>
        <v>39.37</v>
      </c>
      <c r="P216" s="37">
        <f t="shared" si="22"/>
        <v>39.369999999999997</v>
      </c>
      <c r="Q216" s="40" t="str">
        <f>IF(P216&lt;=Lookup!$M$7,Lookup!$K$7,IF(P216&lt;=Lookup!$M$8,Lookup!$K$8,IF(P216&lt;=Lookup!$M$9,Lookup!$K$9,IF(P216&lt;=Lookup!$M$10,Lookup!$K$10,IF(P216&lt;=Lookup!$M$11,Lookup!$K$11,"")))))</f>
        <v>NEbN</v>
      </c>
      <c r="R216" s="40" t="str">
        <f>IF(P216&gt;Lookup!$M$11,IF(P216&lt;=Lookup!$M$12,Lookup!$K$12,IF(P216&lt;=Lookup!$M$13,Lookup!$K$13,IF(P216&lt;=Lookup!$M$14,Lookup!$K$14,IF(P216&lt;=Lookup!$M$15,Lookup!$K$15,IF(P216&lt;=Lookup!$M$16,Lookup!$K$16,""))))),"")</f>
        <v/>
      </c>
      <c r="S216" s="40" t="str">
        <f>IF(P216&gt;Lookup!$M$16,IF(P216&lt;=Lookup!$M$17,Lookup!$K$17,IF(P216&lt;=Lookup!$M$18,Lookup!$K$18,IF(P216&lt;=Lookup!$M$19,Lookup!$K$19,IF(P216&lt;=Lookup!$M$20,Lookup!$K$20,IF(P216&lt;=Lookup!$M$21,Lookup!$K$21,""))))),"")</f>
        <v/>
      </c>
      <c r="T216" s="40" t="str">
        <f>IF(P216&gt;Lookup!$M$21,IF(P216&lt;=Lookup!$M$22,Lookup!$K$22,IF(P216&lt;=Lookup!$M$23,Lookup!$K$23,IF(P216&lt;=Lookup!$M$24,Lookup!$K$24,IF(P216&lt;=Lookup!$M$25,Lookup!$K$25,IF(P216&lt;=Lookup!$M$26,Lookup!$K$26,""))))),"")</f>
        <v/>
      </c>
      <c r="U216" s="40" t="str">
        <f>IF(P216&gt;Lookup!$M$26,IF(P216&lt;=Lookup!$M$27,Lookup!$K$27,IF(P216&lt;=Lookup!$M$28,Lookup!$K$28,IF(P216&lt;=Lookup!$M$29,Lookup!$K$29,IF(P216&lt;=Lookup!$M$30,Lookup!$K$30,IF(P216&lt;=Lookup!$M$31,Lookup!$K$31,""))))),"")</f>
        <v/>
      </c>
      <c r="V216" s="40" t="str">
        <f>IF(P216&gt;Lookup!$M$31,IF(P216&lt;=Lookup!$M$32,Lookup!$K$32,IF(P216&lt;=Lookup!$M$33,Lookup!$K$33,IF(P216&lt;=Lookup!$M$34,Lookup!$K$34,IF(P216&lt;=Lookup!$M$35,Lookup!$K$35,IF(P216&lt;=Lookup!$M$36,Lookup!$K$36,""))))),"")</f>
        <v/>
      </c>
      <c r="W216" s="43" t="str">
        <f>IF(P216&gt;Lookup!$M$36,IF(P216&lt;=Lookup!$M$37,Lookup!$K$37,IF(P216&lt;=Lookup!$M$38,Lookup!$K$38,IF(P216&lt;Lookup!$M$39,Lookup!$K$39,IF(P216&lt;Lookup!$M$40,Lookup!$K$40,IF(P216&lt;Lookup!$M$41,Lookup!$K$41,IF(P216&lt;Lookup!$M$42,Lookup!$K$42,IF(P216&lt;Lookup!$M$43,Lookup!$K$43,IF(P216&lt;Lookup!$M$44,Lookup!$K$34,IF(B216=0,"",B216))))))))),"")</f>
        <v/>
      </c>
      <c r="X216" s="42" t="str">
        <f t="shared" si="19"/>
        <v>NEbN</v>
      </c>
    </row>
    <row r="217" spans="1:24" ht="14">
      <c r="A217" s="37">
        <v>207</v>
      </c>
      <c r="B217" s="38" t="str">
        <f>'1768'!J217</f>
        <v>Variable</v>
      </c>
      <c r="C217" s="39">
        <v>999</v>
      </c>
      <c r="D217" s="41">
        <f>IF(B217=0,"",IF(B217=Lookup!$K$7,Lookup!$L$7,IF(B217=Lookup!$K$8,Lookup!$L$8,IF(B217=Lookup!$K$9,Lookup!$L$9,IF(B217=Lookup!$K$10,Lookup!$L$10,IF(B217=Lookup!$K$11,Lookup!$L$11,999))))))</f>
        <v>999</v>
      </c>
      <c r="E217" s="41">
        <f>IF(D217=999,IF(B217=Lookup!$K$12,Lookup!$L$12,IF(B217=Lookup!$K$13,Lookup!$L$13,IF(B217=Lookup!$K$14,Lookup!$L$14,IF(B217=Lookup!$K$15,Lookup!$L$15,IF(B217=Lookup!$K$16,Lookup!$L$16,999))))),"")</f>
        <v>999</v>
      </c>
      <c r="F217" s="41">
        <f>IF(E217=999,IF(B217=Lookup!$K$17,Lookup!$L$17,IF(B217=Lookup!$K$18,Lookup!$L$18,IF(B217=Lookup!$K$19,Lookup!$L$19,IF(B217=Lookup!$K$20,Lookup!$L$20,IF(B217=Lookup!$K$21,Lookup!$L$21,999))))),"")</f>
        <v>999</v>
      </c>
      <c r="G217" s="41">
        <f>IF(F217=999,IF(B217=Lookup!$K$22,Lookup!$L$22,IF(B217=Lookup!$K$23,Lookup!$L$23,IF(B217=Lookup!$K$24,Lookup!$L$24,IF(B217=Lookup!$K$25,Lookup!$L$25,IF(B217=Lookup!$K$26,Lookup!$L$26,999))))),"")</f>
        <v>999</v>
      </c>
      <c r="H217" s="41">
        <f>IF(G217=999,IF(B217=Lookup!$K$27,Lookup!$L$27,IF(B217=Lookup!$K$28,Lookup!$L$28,IF(B217=Lookup!$K$29,Lookup!$L$29,IF(B217=Lookup!$K$30,Lookup!$L$30,IF(B217=Lookup!$K$31,Lookup!$L$31,999))))),"")</f>
        <v>999</v>
      </c>
      <c r="I217" s="41">
        <f>IF(H217=999,IF(B217=Lookup!$K$32,Lookup!$L$32,IF(B217=Lookup!$K$33,Lookup!$L$33,IF(B217=Lookup!$K$34,Lookup!$L$34,IF(B217=Lookup!$K$35,Lookup!$L$35,IF(B217=Lookup!$K$36,Lookup!$L$36,999))))),"")</f>
        <v>999</v>
      </c>
      <c r="J217" s="41" t="str">
        <f>IF(I217=999,IF(B217=Lookup!$K$37,Lookup!$L$37,IF(B217=Lookup!$K$38,Lookup!$L$38,IF(B217=Lookup!$K$39,Lookup!$L$7,""))),"")</f>
        <v/>
      </c>
      <c r="K217" s="41">
        <f t="shared" si="18"/>
        <v>999</v>
      </c>
      <c r="L217" s="37" t="str">
        <f t="shared" si="23"/>
        <v/>
      </c>
      <c r="M217" s="38" t="str">
        <f>'1768'!Z217</f>
        <v>39.37W</v>
      </c>
      <c r="N217" s="37" t="str">
        <f t="shared" si="20"/>
        <v>39.37W</v>
      </c>
      <c r="O217" s="37" t="str">
        <f t="shared" si="21"/>
        <v>39.37</v>
      </c>
      <c r="P217" s="37">
        <f t="shared" si="22"/>
        <v>1038.3699999999999</v>
      </c>
      <c r="Q217" s="40" t="str">
        <f>IF(P217&lt;=Lookup!$M$7,Lookup!$K$7,IF(P217&lt;=Lookup!$M$8,Lookup!$K$8,IF(P217&lt;=Lookup!$M$9,Lookup!$K$9,IF(P217&lt;=Lookup!$M$10,Lookup!$K$10,IF(P217&lt;=Lookup!$M$11,Lookup!$K$11,"")))))</f>
        <v/>
      </c>
      <c r="R217" s="40" t="str">
        <f>IF(P217&gt;Lookup!$M$11,IF(P217&lt;=Lookup!$M$12,Lookup!$K$12,IF(P217&lt;=Lookup!$M$13,Lookup!$K$13,IF(P217&lt;=Lookup!$M$14,Lookup!$K$14,IF(P217&lt;=Lookup!$M$15,Lookup!$K$15,IF(P217&lt;=Lookup!$M$16,Lookup!$K$16,""))))),"")</f>
        <v/>
      </c>
      <c r="S217" s="40" t="str">
        <f>IF(P217&gt;Lookup!$M$16,IF(P217&lt;=Lookup!$M$17,Lookup!$K$17,IF(P217&lt;=Lookup!$M$18,Lookup!$K$18,IF(P217&lt;=Lookup!$M$19,Lookup!$K$19,IF(P217&lt;=Lookup!$M$20,Lookup!$K$20,IF(P217&lt;=Lookup!$M$21,Lookup!$K$21,""))))),"")</f>
        <v/>
      </c>
      <c r="T217" s="40" t="str">
        <f>IF(P217&gt;Lookup!$M$21,IF(P217&lt;=Lookup!$M$22,Lookup!$K$22,IF(P217&lt;=Lookup!$M$23,Lookup!$K$23,IF(P217&lt;=Lookup!$M$24,Lookup!$K$24,IF(P217&lt;=Lookup!$M$25,Lookup!$K$25,IF(P217&lt;=Lookup!$M$26,Lookup!$K$26,""))))),"")</f>
        <v/>
      </c>
      <c r="U217" s="40" t="str">
        <f>IF(P217&gt;Lookup!$M$26,IF(P217&lt;=Lookup!$M$27,Lookup!$K$27,IF(P217&lt;=Lookup!$M$28,Lookup!$K$28,IF(P217&lt;=Lookup!$M$29,Lookup!$K$29,IF(P217&lt;=Lookup!$M$30,Lookup!$K$30,IF(P217&lt;=Lookup!$M$31,Lookup!$K$31,""))))),"")</f>
        <v/>
      </c>
      <c r="V217" s="40" t="str">
        <f>IF(P217&gt;Lookup!$M$31,IF(P217&lt;=Lookup!$M$32,Lookup!$K$32,IF(P217&lt;=Lookup!$M$33,Lookup!$K$33,IF(P217&lt;=Lookup!$M$34,Lookup!$K$34,IF(P217&lt;=Lookup!$M$35,Lookup!$K$35,IF(P217&lt;=Lookup!$M$36,Lookup!$K$36,""))))),"")</f>
        <v/>
      </c>
      <c r="W217" s="43" t="str">
        <f>IF(P217&gt;Lookup!$M$36,IF(P217&lt;=Lookup!$M$37,Lookup!$K$37,IF(P217&lt;=Lookup!$M$38,Lookup!$K$38,IF(P217&lt;Lookup!$M$39,Lookup!$K$39,IF(P217&lt;Lookup!$M$40,Lookup!$K$40,IF(P217&lt;Lookup!$M$41,Lookup!$K$41,IF(P217&lt;Lookup!$M$42,Lookup!$K$42,IF(P217&lt;Lookup!$M$43,Lookup!$K$43,IF(P217&lt;Lookup!$M$44,Lookup!$K$34,IF(B217=0,"",B217))))))))),"")</f>
        <v>Variable</v>
      </c>
      <c r="X217" s="42" t="str">
        <f t="shared" si="19"/>
        <v>Variable</v>
      </c>
    </row>
    <row r="218" spans="1:24" ht="14">
      <c r="A218" s="37">
        <v>208</v>
      </c>
      <c r="B218" s="38" t="str">
        <f>'1768'!J218</f>
        <v>SEbS</v>
      </c>
      <c r="C218" s="39">
        <v>999</v>
      </c>
      <c r="D218" s="41">
        <f>IF(B218=0,"",IF(B218=Lookup!$K$7,Lookup!$L$7,IF(B218=Lookup!$K$8,Lookup!$L$8,IF(B218=Lookup!$K$9,Lookup!$L$9,IF(B218=Lookup!$K$10,Lookup!$L$10,IF(B218=Lookup!$K$11,Lookup!$L$11,999))))))</f>
        <v>999</v>
      </c>
      <c r="E218" s="41">
        <f>IF(D218=999,IF(B218=Lookup!$K$12,Lookup!$L$12,IF(B218=Lookup!$K$13,Lookup!$L$13,IF(B218=Lookup!$K$14,Lookup!$L$14,IF(B218=Lookup!$K$15,Lookup!$L$15,IF(B218=Lookup!$K$16,Lookup!$L$16,999))))),"")</f>
        <v>999</v>
      </c>
      <c r="F218" s="41">
        <f>IF(E218=999,IF(B218=Lookup!$K$17,Lookup!$L$17,IF(B218=Lookup!$K$18,Lookup!$L$18,IF(B218=Lookup!$K$19,Lookup!$L$19,IF(B218=Lookup!$K$20,Lookup!$L$20,IF(B218=Lookup!$K$21,Lookup!$L$21,999))))),"")</f>
        <v>146.25</v>
      </c>
      <c r="G218" s="41" t="str">
        <f>IF(F218=999,IF(B218=Lookup!$K$22,Lookup!$L$22,IF(B218=Lookup!$K$23,Lookup!$L$23,IF(B218=Lookup!$K$24,Lookup!$L$24,IF(B218=Lookup!$K$25,Lookup!$L$25,IF(B218=Lookup!$K$26,Lookup!$L$26,999))))),"")</f>
        <v/>
      </c>
      <c r="H218" s="41" t="str">
        <f>IF(G218=999,IF(B218=Lookup!$K$27,Lookup!$L$27,IF(B218=Lookup!$K$28,Lookup!$L$28,IF(B218=Lookup!$K$29,Lookup!$L$29,IF(B218=Lookup!$K$30,Lookup!$L$30,IF(B218=Lookup!$K$31,Lookup!$L$31,999))))),"")</f>
        <v/>
      </c>
      <c r="I218" s="41" t="str">
        <f>IF(H218=999,IF(B218=Lookup!$K$32,Lookup!$L$32,IF(B218=Lookup!$K$33,Lookup!$L$33,IF(B218=Lookup!$K$34,Lookup!$L$34,IF(B218=Lookup!$K$35,Lookup!$L$35,IF(B218=Lookup!$K$36,Lookup!$L$36,999))))),"")</f>
        <v/>
      </c>
      <c r="J218" s="41" t="str">
        <f>IF(I218=999,IF(B218=Lookup!$K$37,Lookup!$L$37,IF(B218=Lookup!$K$38,Lookup!$L$38,IF(B218=Lookup!$K$39,Lookup!$L$7,""))),"")</f>
        <v/>
      </c>
      <c r="K218" s="41">
        <f t="shared" si="18"/>
        <v>146.25</v>
      </c>
      <c r="L218" s="37">
        <f t="shared" si="23"/>
        <v>146.25</v>
      </c>
      <c r="M218" s="38" t="str">
        <f>'1768'!Z218</f>
        <v>39.37W</v>
      </c>
      <c r="N218" s="37" t="str">
        <f t="shared" si="20"/>
        <v>39.37W</v>
      </c>
      <c r="O218" s="37" t="str">
        <f t="shared" si="21"/>
        <v>39.37</v>
      </c>
      <c r="P218" s="37">
        <f t="shared" si="22"/>
        <v>185.62</v>
      </c>
      <c r="Q218" s="40" t="str">
        <f>IF(P218&lt;=Lookup!$M$7,Lookup!$K$7,IF(P218&lt;=Lookup!$M$8,Lookup!$K$8,IF(P218&lt;=Lookup!$M$9,Lookup!$K$9,IF(P218&lt;=Lookup!$M$10,Lookup!$K$10,IF(P218&lt;=Lookup!$M$11,Lookup!$K$11,"")))))</f>
        <v/>
      </c>
      <c r="R218" s="40" t="str">
        <f>IF(P218&gt;Lookup!$M$11,IF(P218&lt;=Lookup!$M$12,Lookup!$K$12,IF(P218&lt;=Lookup!$M$13,Lookup!$K$13,IF(P218&lt;=Lookup!$M$14,Lookup!$K$14,IF(P218&lt;=Lookup!$M$15,Lookup!$K$15,IF(P218&lt;=Lookup!$M$16,Lookup!$K$16,""))))),"")</f>
        <v/>
      </c>
      <c r="S218" s="40" t="str">
        <f>IF(P218&gt;Lookup!$M$16,IF(P218&lt;=Lookup!$M$17,Lookup!$K$17,IF(P218&lt;=Lookup!$M$18,Lookup!$K$18,IF(P218&lt;=Lookup!$M$19,Lookup!$K$19,IF(P218&lt;=Lookup!$M$20,Lookup!$K$20,IF(P218&lt;=Lookup!$M$21,Lookup!$K$21,""))))),"")</f>
        <v/>
      </c>
      <c r="T218" s="40" t="str">
        <f>IF(P218&gt;Lookup!$M$21,IF(P218&lt;=Lookup!$M$22,Lookup!$K$22,IF(P218&lt;=Lookup!$M$23,Lookup!$K$23,IF(P218&lt;=Lookup!$M$24,Lookup!$K$24,IF(P218&lt;=Lookup!$M$25,Lookup!$K$25,IF(P218&lt;=Lookup!$M$26,Lookup!$K$26,""))))),"")</f>
        <v>S</v>
      </c>
      <c r="U218" s="40" t="str">
        <f>IF(P218&gt;Lookup!$M$26,IF(P218&lt;=Lookup!$M$27,Lookup!$K$27,IF(P218&lt;=Lookup!$M$28,Lookup!$K$28,IF(P218&lt;=Lookup!$M$29,Lookup!$K$29,IF(P218&lt;=Lookup!$M$30,Lookup!$K$30,IF(P218&lt;=Lookup!$M$31,Lookup!$K$31,""))))),"")</f>
        <v/>
      </c>
      <c r="V218" s="40" t="str">
        <f>IF(P218&gt;Lookup!$M$31,IF(P218&lt;=Lookup!$M$32,Lookup!$K$32,IF(P218&lt;=Lookup!$M$33,Lookup!$K$33,IF(P218&lt;=Lookup!$M$34,Lookup!$K$34,IF(P218&lt;=Lookup!$M$35,Lookup!$K$35,IF(P218&lt;=Lookup!$M$36,Lookup!$K$36,""))))),"")</f>
        <v/>
      </c>
      <c r="W218" s="43" t="str">
        <f>IF(P218&gt;Lookup!$M$36,IF(P218&lt;=Lookup!$M$37,Lookup!$K$37,IF(P218&lt;=Lookup!$M$38,Lookup!$K$38,IF(P218&lt;Lookup!$M$39,Lookup!$K$39,IF(P218&lt;Lookup!$M$40,Lookup!$K$40,IF(P218&lt;Lookup!$M$41,Lookup!$K$41,IF(P218&lt;Lookup!$M$42,Lookup!$K$42,IF(P218&lt;Lookup!$M$43,Lookup!$K$43,IF(P218&lt;Lookup!$M$44,Lookup!$K$34,IF(B218=0,"",B218))))))))),"")</f>
        <v/>
      </c>
      <c r="X218" s="42" t="str">
        <f t="shared" si="19"/>
        <v>S</v>
      </c>
    </row>
    <row r="219" spans="1:24" ht="14">
      <c r="A219" s="37">
        <v>209</v>
      </c>
      <c r="B219" s="38" t="str">
        <f>'1768'!J219</f>
        <v>Variable</v>
      </c>
      <c r="C219" s="39">
        <v>999</v>
      </c>
      <c r="D219" s="41">
        <f>IF(B219=0,"",IF(B219=Lookup!$K$7,Lookup!$L$7,IF(B219=Lookup!$K$8,Lookup!$L$8,IF(B219=Lookup!$K$9,Lookup!$L$9,IF(B219=Lookup!$K$10,Lookup!$L$10,IF(B219=Lookup!$K$11,Lookup!$L$11,999))))))</f>
        <v>999</v>
      </c>
      <c r="E219" s="41">
        <f>IF(D219=999,IF(B219=Lookup!$K$12,Lookup!$L$12,IF(B219=Lookup!$K$13,Lookup!$L$13,IF(B219=Lookup!$K$14,Lookup!$L$14,IF(B219=Lookup!$K$15,Lookup!$L$15,IF(B219=Lookup!$K$16,Lookup!$L$16,999))))),"")</f>
        <v>999</v>
      </c>
      <c r="F219" s="41">
        <f>IF(E219=999,IF(B219=Lookup!$K$17,Lookup!$L$17,IF(B219=Lookup!$K$18,Lookup!$L$18,IF(B219=Lookup!$K$19,Lookup!$L$19,IF(B219=Lookup!$K$20,Lookup!$L$20,IF(B219=Lookup!$K$21,Lookup!$L$21,999))))),"")</f>
        <v>999</v>
      </c>
      <c r="G219" s="41">
        <f>IF(F219=999,IF(B219=Lookup!$K$22,Lookup!$L$22,IF(B219=Lookup!$K$23,Lookup!$L$23,IF(B219=Lookup!$K$24,Lookup!$L$24,IF(B219=Lookup!$K$25,Lookup!$L$25,IF(B219=Lookup!$K$26,Lookup!$L$26,999))))),"")</f>
        <v>999</v>
      </c>
      <c r="H219" s="41">
        <f>IF(G219=999,IF(B219=Lookup!$K$27,Lookup!$L$27,IF(B219=Lookup!$K$28,Lookup!$L$28,IF(B219=Lookup!$K$29,Lookup!$L$29,IF(B219=Lookup!$K$30,Lookup!$L$30,IF(B219=Lookup!$K$31,Lookup!$L$31,999))))),"")</f>
        <v>999</v>
      </c>
      <c r="I219" s="41">
        <f>IF(H219=999,IF(B219=Lookup!$K$32,Lookup!$L$32,IF(B219=Lookup!$K$33,Lookup!$L$33,IF(B219=Lookup!$K$34,Lookup!$L$34,IF(B219=Lookup!$K$35,Lookup!$L$35,IF(B219=Lookup!$K$36,Lookup!$L$36,999))))),"")</f>
        <v>999</v>
      </c>
      <c r="J219" s="41" t="str">
        <f>IF(I219=999,IF(B219=Lookup!$K$37,Lookup!$L$37,IF(B219=Lookup!$K$38,Lookup!$L$38,IF(B219=Lookup!$K$39,Lookup!$L$7,""))),"")</f>
        <v/>
      </c>
      <c r="K219" s="41">
        <f t="shared" si="18"/>
        <v>999</v>
      </c>
      <c r="L219" s="37" t="str">
        <f t="shared" si="23"/>
        <v/>
      </c>
      <c r="M219" s="38" t="str">
        <f>'1768'!Z219</f>
        <v>39.37W</v>
      </c>
      <c r="N219" s="37" t="str">
        <f t="shared" si="20"/>
        <v>39.37W</v>
      </c>
      <c r="O219" s="37" t="str">
        <f t="shared" si="21"/>
        <v>39.37</v>
      </c>
      <c r="P219" s="37">
        <f t="shared" si="22"/>
        <v>1038.3699999999999</v>
      </c>
      <c r="Q219" s="40" t="str">
        <f>IF(P219&lt;=Lookup!$M$7,Lookup!$K$7,IF(P219&lt;=Lookup!$M$8,Lookup!$K$8,IF(P219&lt;=Lookup!$M$9,Lookup!$K$9,IF(P219&lt;=Lookup!$M$10,Lookup!$K$10,IF(P219&lt;=Lookup!$M$11,Lookup!$K$11,"")))))</f>
        <v/>
      </c>
      <c r="R219" s="40" t="str">
        <f>IF(P219&gt;Lookup!$M$11,IF(P219&lt;=Lookup!$M$12,Lookup!$K$12,IF(P219&lt;=Lookup!$M$13,Lookup!$K$13,IF(P219&lt;=Lookup!$M$14,Lookup!$K$14,IF(P219&lt;=Lookup!$M$15,Lookup!$K$15,IF(P219&lt;=Lookup!$M$16,Lookup!$K$16,""))))),"")</f>
        <v/>
      </c>
      <c r="S219" s="40" t="str">
        <f>IF(P219&gt;Lookup!$M$16,IF(P219&lt;=Lookup!$M$17,Lookup!$K$17,IF(P219&lt;=Lookup!$M$18,Lookup!$K$18,IF(P219&lt;=Lookup!$M$19,Lookup!$K$19,IF(P219&lt;=Lookup!$M$20,Lookup!$K$20,IF(P219&lt;=Lookup!$M$21,Lookup!$K$21,""))))),"")</f>
        <v/>
      </c>
      <c r="T219" s="40" t="str">
        <f>IF(P219&gt;Lookup!$M$21,IF(P219&lt;=Lookup!$M$22,Lookup!$K$22,IF(P219&lt;=Lookup!$M$23,Lookup!$K$23,IF(P219&lt;=Lookup!$M$24,Lookup!$K$24,IF(P219&lt;=Lookup!$M$25,Lookup!$K$25,IF(P219&lt;=Lookup!$M$26,Lookup!$K$26,""))))),"")</f>
        <v/>
      </c>
      <c r="U219" s="40" t="str">
        <f>IF(P219&gt;Lookup!$M$26,IF(P219&lt;=Lookup!$M$27,Lookup!$K$27,IF(P219&lt;=Lookup!$M$28,Lookup!$K$28,IF(P219&lt;=Lookup!$M$29,Lookup!$K$29,IF(P219&lt;=Lookup!$M$30,Lookup!$K$30,IF(P219&lt;=Lookup!$M$31,Lookup!$K$31,""))))),"")</f>
        <v/>
      </c>
      <c r="V219" s="40" t="str">
        <f>IF(P219&gt;Lookup!$M$31,IF(P219&lt;=Lookup!$M$32,Lookup!$K$32,IF(P219&lt;=Lookup!$M$33,Lookup!$K$33,IF(P219&lt;=Lookup!$M$34,Lookup!$K$34,IF(P219&lt;=Lookup!$M$35,Lookup!$K$35,IF(P219&lt;=Lookup!$M$36,Lookup!$K$36,""))))),"")</f>
        <v/>
      </c>
      <c r="W219" s="43" t="str">
        <f>IF(P219&gt;Lookup!$M$36,IF(P219&lt;=Lookup!$M$37,Lookup!$K$37,IF(P219&lt;=Lookup!$M$38,Lookup!$K$38,IF(P219&lt;Lookup!$M$39,Lookup!$K$39,IF(P219&lt;Lookup!$M$40,Lookup!$K$40,IF(P219&lt;Lookup!$M$41,Lookup!$K$41,IF(P219&lt;Lookup!$M$42,Lookup!$K$42,IF(P219&lt;Lookup!$M$43,Lookup!$K$43,IF(P219&lt;Lookup!$M$44,Lookup!$K$34,IF(B219=0,"",B219))))))))),"")</f>
        <v>Variable</v>
      </c>
      <c r="X219" s="42" t="str">
        <f t="shared" si="19"/>
        <v>Variable</v>
      </c>
    </row>
    <row r="220" spans="1:24" ht="14">
      <c r="A220" s="37">
        <v>210</v>
      </c>
      <c r="B220" s="38" t="str">
        <f>'1768'!J220</f>
        <v>SEbS</v>
      </c>
      <c r="C220" s="39">
        <v>999</v>
      </c>
      <c r="D220" s="41">
        <f>IF(B220=0,"",IF(B220=Lookup!$K$7,Lookup!$L$7,IF(B220=Lookup!$K$8,Lookup!$L$8,IF(B220=Lookup!$K$9,Lookup!$L$9,IF(B220=Lookup!$K$10,Lookup!$L$10,IF(B220=Lookup!$K$11,Lookup!$L$11,999))))))</f>
        <v>999</v>
      </c>
      <c r="E220" s="41">
        <f>IF(D220=999,IF(B220=Lookup!$K$12,Lookup!$L$12,IF(B220=Lookup!$K$13,Lookup!$L$13,IF(B220=Lookup!$K$14,Lookup!$L$14,IF(B220=Lookup!$K$15,Lookup!$L$15,IF(B220=Lookup!$K$16,Lookup!$L$16,999))))),"")</f>
        <v>999</v>
      </c>
      <c r="F220" s="41">
        <f>IF(E220=999,IF(B220=Lookup!$K$17,Lookup!$L$17,IF(B220=Lookup!$K$18,Lookup!$L$18,IF(B220=Lookup!$K$19,Lookup!$L$19,IF(B220=Lookup!$K$20,Lookup!$L$20,IF(B220=Lookup!$K$21,Lookup!$L$21,999))))),"")</f>
        <v>146.25</v>
      </c>
      <c r="G220" s="41" t="str">
        <f>IF(F220=999,IF(B220=Lookup!$K$22,Lookup!$L$22,IF(B220=Lookup!$K$23,Lookup!$L$23,IF(B220=Lookup!$K$24,Lookup!$L$24,IF(B220=Lookup!$K$25,Lookup!$L$25,IF(B220=Lookup!$K$26,Lookup!$L$26,999))))),"")</f>
        <v/>
      </c>
      <c r="H220" s="41" t="str">
        <f>IF(G220=999,IF(B220=Lookup!$K$27,Lookup!$L$27,IF(B220=Lookup!$K$28,Lookup!$L$28,IF(B220=Lookup!$K$29,Lookup!$L$29,IF(B220=Lookup!$K$30,Lookup!$L$30,IF(B220=Lookup!$K$31,Lookup!$L$31,999))))),"")</f>
        <v/>
      </c>
      <c r="I220" s="41" t="str">
        <f>IF(H220=999,IF(B220=Lookup!$K$32,Lookup!$L$32,IF(B220=Lookup!$K$33,Lookup!$L$33,IF(B220=Lookup!$K$34,Lookup!$L$34,IF(B220=Lookup!$K$35,Lookup!$L$35,IF(B220=Lookup!$K$36,Lookup!$L$36,999))))),"")</f>
        <v/>
      </c>
      <c r="J220" s="41" t="str">
        <f>IF(I220=999,IF(B220=Lookup!$K$37,Lookup!$L$37,IF(B220=Lookup!$K$38,Lookup!$L$38,IF(B220=Lookup!$K$39,Lookup!$L$7,""))),"")</f>
        <v/>
      </c>
      <c r="K220" s="41">
        <f t="shared" si="18"/>
        <v>146.25</v>
      </c>
      <c r="L220" s="37">
        <f t="shared" si="23"/>
        <v>146.25</v>
      </c>
      <c r="M220" s="38" t="str">
        <f>'1768'!Z220</f>
        <v>39.37W</v>
      </c>
      <c r="N220" s="37" t="str">
        <f t="shared" si="20"/>
        <v>39.37W</v>
      </c>
      <c r="O220" s="37" t="str">
        <f t="shared" si="21"/>
        <v>39.37</v>
      </c>
      <c r="P220" s="37">
        <f t="shared" si="22"/>
        <v>185.62</v>
      </c>
      <c r="Q220" s="40" t="str">
        <f>IF(P220&lt;=Lookup!$M$7,Lookup!$K$7,IF(P220&lt;=Lookup!$M$8,Lookup!$K$8,IF(P220&lt;=Lookup!$M$9,Lookup!$K$9,IF(P220&lt;=Lookup!$M$10,Lookup!$K$10,IF(P220&lt;=Lookup!$M$11,Lookup!$K$11,"")))))</f>
        <v/>
      </c>
      <c r="R220" s="40" t="str">
        <f>IF(P220&gt;Lookup!$M$11,IF(P220&lt;=Lookup!$M$12,Lookup!$K$12,IF(P220&lt;=Lookup!$M$13,Lookup!$K$13,IF(P220&lt;=Lookup!$M$14,Lookup!$K$14,IF(P220&lt;=Lookup!$M$15,Lookup!$K$15,IF(P220&lt;=Lookup!$M$16,Lookup!$K$16,""))))),"")</f>
        <v/>
      </c>
      <c r="S220" s="40" t="str">
        <f>IF(P220&gt;Lookup!$M$16,IF(P220&lt;=Lookup!$M$17,Lookup!$K$17,IF(P220&lt;=Lookup!$M$18,Lookup!$K$18,IF(P220&lt;=Lookup!$M$19,Lookup!$K$19,IF(P220&lt;=Lookup!$M$20,Lookup!$K$20,IF(P220&lt;=Lookup!$M$21,Lookup!$K$21,""))))),"")</f>
        <v/>
      </c>
      <c r="T220" s="40" t="str">
        <f>IF(P220&gt;Lookup!$M$21,IF(P220&lt;=Lookup!$M$22,Lookup!$K$22,IF(P220&lt;=Lookup!$M$23,Lookup!$K$23,IF(P220&lt;=Lookup!$M$24,Lookup!$K$24,IF(P220&lt;=Lookup!$M$25,Lookup!$K$25,IF(P220&lt;=Lookup!$M$26,Lookup!$K$26,""))))),"")</f>
        <v>S</v>
      </c>
      <c r="U220" s="40" t="str">
        <f>IF(P220&gt;Lookup!$M$26,IF(P220&lt;=Lookup!$M$27,Lookup!$K$27,IF(P220&lt;=Lookup!$M$28,Lookup!$K$28,IF(P220&lt;=Lookup!$M$29,Lookup!$K$29,IF(P220&lt;=Lookup!$M$30,Lookup!$K$30,IF(P220&lt;=Lookup!$M$31,Lookup!$K$31,""))))),"")</f>
        <v/>
      </c>
      <c r="V220" s="40" t="str">
        <f>IF(P220&gt;Lookup!$M$31,IF(P220&lt;=Lookup!$M$32,Lookup!$K$32,IF(P220&lt;=Lookup!$M$33,Lookup!$K$33,IF(P220&lt;=Lookup!$M$34,Lookup!$K$34,IF(P220&lt;=Lookup!$M$35,Lookup!$K$35,IF(P220&lt;=Lookup!$M$36,Lookup!$K$36,""))))),"")</f>
        <v/>
      </c>
      <c r="W220" s="43" t="str">
        <f>IF(P220&gt;Lookup!$M$36,IF(P220&lt;=Lookup!$M$37,Lookup!$K$37,IF(P220&lt;=Lookup!$M$38,Lookup!$K$38,IF(P220&lt;Lookup!$M$39,Lookup!$K$39,IF(P220&lt;Lookup!$M$40,Lookup!$K$40,IF(P220&lt;Lookup!$M$41,Lookup!$K$41,IF(P220&lt;Lookup!$M$42,Lookup!$K$42,IF(P220&lt;Lookup!$M$43,Lookup!$K$43,IF(P220&lt;Lookup!$M$44,Lookup!$K$34,IF(B220=0,"",B220))))))))),"")</f>
        <v/>
      </c>
      <c r="X220" s="42" t="str">
        <f t="shared" si="19"/>
        <v>S</v>
      </c>
    </row>
    <row r="221" spans="1:24" ht="14">
      <c r="A221" s="37">
        <v>211</v>
      </c>
      <c r="B221" s="38" t="str">
        <f>'1768'!J221</f>
        <v>NEbN</v>
      </c>
      <c r="C221" s="39">
        <v>999</v>
      </c>
      <c r="D221" s="41">
        <f>IF(B221=0,"",IF(B221=Lookup!$K$7,Lookup!$L$7,IF(B221=Lookup!$K$8,Lookup!$L$8,IF(B221=Lookup!$K$9,Lookup!$L$9,IF(B221=Lookup!$K$10,Lookup!$L$10,IF(B221=Lookup!$K$11,Lookup!$L$11,999))))))</f>
        <v>33.75</v>
      </c>
      <c r="E221" s="41" t="str">
        <f>IF(D221=999,IF(B221=Lookup!$K$12,Lookup!$L$12,IF(B221=Lookup!$K$13,Lookup!$L$13,IF(B221=Lookup!$K$14,Lookup!$L$14,IF(B221=Lookup!$K$15,Lookup!$L$15,IF(B221=Lookup!$K$16,Lookup!$L$16,999))))),"")</f>
        <v/>
      </c>
      <c r="F221" s="41" t="str">
        <f>IF(E221=999,IF(B221=Lookup!$K$17,Lookup!$L$17,IF(B221=Lookup!$K$18,Lookup!$L$18,IF(B221=Lookup!$K$19,Lookup!$L$19,IF(B221=Lookup!$K$20,Lookup!$L$20,IF(B221=Lookup!$K$21,Lookup!$L$21,999))))),"")</f>
        <v/>
      </c>
      <c r="G221" s="41" t="str">
        <f>IF(F221=999,IF(B221=Lookup!$K$22,Lookup!$L$22,IF(B221=Lookup!$K$23,Lookup!$L$23,IF(B221=Lookup!$K$24,Lookup!$L$24,IF(B221=Lookup!$K$25,Lookup!$L$25,IF(B221=Lookup!$K$26,Lookup!$L$26,999))))),"")</f>
        <v/>
      </c>
      <c r="H221" s="41" t="str">
        <f>IF(G221=999,IF(B221=Lookup!$K$27,Lookup!$L$27,IF(B221=Lookup!$K$28,Lookup!$L$28,IF(B221=Lookup!$K$29,Lookup!$L$29,IF(B221=Lookup!$K$30,Lookup!$L$30,IF(B221=Lookup!$K$31,Lookup!$L$31,999))))),"")</f>
        <v/>
      </c>
      <c r="I221" s="41" t="str">
        <f>IF(H221=999,IF(B221=Lookup!$K$32,Lookup!$L$32,IF(B221=Lookup!$K$33,Lookup!$L$33,IF(B221=Lookup!$K$34,Lookup!$L$34,IF(B221=Lookup!$K$35,Lookup!$L$35,IF(B221=Lookup!$K$36,Lookup!$L$36,999))))),"")</f>
        <v/>
      </c>
      <c r="J221" s="41" t="str">
        <f>IF(I221=999,IF(B221=Lookup!$K$37,Lookup!$L$37,IF(B221=Lookup!$K$38,Lookup!$L$38,IF(B221=Lookup!$K$39,Lookup!$L$7,""))),"")</f>
        <v/>
      </c>
      <c r="K221" s="41">
        <f t="shared" si="18"/>
        <v>33.75</v>
      </c>
      <c r="L221" s="37">
        <f t="shared" si="23"/>
        <v>33.75</v>
      </c>
      <c r="M221" s="38" t="str">
        <f>'1768'!Z221</f>
        <v>39.37W</v>
      </c>
      <c r="N221" s="37" t="str">
        <f t="shared" si="20"/>
        <v>39.37W</v>
      </c>
      <c r="O221" s="37" t="str">
        <f t="shared" si="21"/>
        <v>39.37</v>
      </c>
      <c r="P221" s="37">
        <f t="shared" si="22"/>
        <v>73.12</v>
      </c>
      <c r="Q221" s="40" t="str">
        <f>IF(P221&lt;=Lookup!$M$7,Lookup!$K$7,IF(P221&lt;=Lookup!$M$8,Lookup!$K$8,IF(P221&lt;=Lookup!$M$9,Lookup!$K$9,IF(P221&lt;=Lookup!$M$10,Lookup!$K$10,IF(P221&lt;=Lookup!$M$11,Lookup!$K$11,"")))))</f>
        <v/>
      </c>
      <c r="R221" s="40" t="str">
        <f>IF(P221&gt;Lookup!$M$11,IF(P221&lt;=Lookup!$M$12,Lookup!$K$12,IF(P221&lt;=Lookup!$M$13,Lookup!$K$13,IF(P221&lt;=Lookup!$M$14,Lookup!$K$14,IF(P221&lt;=Lookup!$M$15,Lookup!$K$15,IF(P221&lt;=Lookup!$M$16,Lookup!$K$16,""))))),"")</f>
        <v>ENE</v>
      </c>
      <c r="S221" s="40" t="str">
        <f>IF(P221&gt;Lookup!$M$16,IF(P221&lt;=Lookup!$M$17,Lookup!$K$17,IF(P221&lt;=Lookup!$M$18,Lookup!$K$18,IF(P221&lt;=Lookup!$M$19,Lookup!$K$19,IF(P221&lt;=Lookup!$M$20,Lookup!$K$20,IF(P221&lt;=Lookup!$M$21,Lookup!$K$21,""))))),"")</f>
        <v/>
      </c>
      <c r="T221" s="40" t="str">
        <f>IF(P221&gt;Lookup!$M$21,IF(P221&lt;=Lookup!$M$22,Lookup!$K$22,IF(P221&lt;=Lookup!$M$23,Lookup!$K$23,IF(P221&lt;=Lookup!$M$24,Lookup!$K$24,IF(P221&lt;=Lookup!$M$25,Lookup!$K$25,IF(P221&lt;=Lookup!$M$26,Lookup!$K$26,""))))),"")</f>
        <v/>
      </c>
      <c r="U221" s="40" t="str">
        <f>IF(P221&gt;Lookup!$M$26,IF(P221&lt;=Lookup!$M$27,Lookup!$K$27,IF(P221&lt;=Lookup!$M$28,Lookup!$K$28,IF(P221&lt;=Lookup!$M$29,Lookup!$K$29,IF(P221&lt;=Lookup!$M$30,Lookup!$K$30,IF(P221&lt;=Lookup!$M$31,Lookup!$K$31,""))))),"")</f>
        <v/>
      </c>
      <c r="V221" s="40" t="str">
        <f>IF(P221&gt;Lookup!$M$31,IF(P221&lt;=Lookup!$M$32,Lookup!$K$32,IF(P221&lt;=Lookup!$M$33,Lookup!$K$33,IF(P221&lt;=Lookup!$M$34,Lookup!$K$34,IF(P221&lt;=Lookup!$M$35,Lookup!$K$35,IF(P221&lt;=Lookup!$M$36,Lookup!$K$36,""))))),"")</f>
        <v/>
      </c>
      <c r="W221" s="43" t="str">
        <f>IF(P221&gt;Lookup!$M$36,IF(P221&lt;=Lookup!$M$37,Lookup!$K$37,IF(P221&lt;=Lookup!$M$38,Lookup!$K$38,IF(P221&lt;Lookup!$M$39,Lookup!$K$39,IF(P221&lt;Lookup!$M$40,Lookup!$K$40,IF(P221&lt;Lookup!$M$41,Lookup!$K$41,IF(P221&lt;Lookup!$M$42,Lookup!$K$42,IF(P221&lt;Lookup!$M$43,Lookup!$K$43,IF(P221&lt;Lookup!$M$44,Lookup!$K$34,IF(B221=0,"",B221))))))))),"")</f>
        <v/>
      </c>
      <c r="X221" s="42" t="str">
        <f t="shared" si="19"/>
        <v>ENE</v>
      </c>
    </row>
    <row r="222" spans="1:24" ht="14">
      <c r="A222" s="37">
        <v>212</v>
      </c>
      <c r="B222" s="38" t="str">
        <f>'1768'!J222</f>
        <v>NW</v>
      </c>
      <c r="C222" s="39">
        <v>999</v>
      </c>
      <c r="D222" s="41">
        <f>IF(B222=0,"",IF(B222=Lookup!$K$7,Lookup!$L$7,IF(B222=Lookup!$K$8,Lookup!$L$8,IF(B222=Lookup!$K$9,Lookup!$L$9,IF(B222=Lookup!$K$10,Lookup!$L$10,IF(B222=Lookup!$K$11,Lookup!$L$11,999))))))</f>
        <v>999</v>
      </c>
      <c r="E222" s="41">
        <f>IF(D222=999,IF(B222=Lookup!$K$12,Lookup!$L$12,IF(B222=Lookup!$K$13,Lookup!$L$13,IF(B222=Lookup!$K$14,Lookup!$L$14,IF(B222=Lookup!$K$15,Lookup!$L$15,IF(B222=Lookup!$K$16,Lookup!$L$16,999))))),"")</f>
        <v>999</v>
      </c>
      <c r="F222" s="41">
        <f>IF(E222=999,IF(B222=Lookup!$K$17,Lookup!$L$17,IF(B222=Lookup!$K$18,Lookup!$L$18,IF(B222=Lookup!$K$19,Lookup!$L$19,IF(B222=Lookup!$K$20,Lookup!$L$20,IF(B222=Lookup!$K$21,Lookup!$L$21,999))))),"")</f>
        <v>999</v>
      </c>
      <c r="G222" s="41">
        <f>IF(F222=999,IF(B222=Lookup!$K$22,Lookup!$L$22,IF(B222=Lookup!$K$23,Lookup!$L$23,IF(B222=Lookup!$K$24,Lookup!$L$24,IF(B222=Lookup!$K$25,Lookup!$L$25,IF(B222=Lookup!$K$26,Lookup!$L$26,999))))),"")</f>
        <v>999</v>
      </c>
      <c r="H222" s="41">
        <f>IF(G222=999,IF(B222=Lookup!$K$27,Lookup!$L$27,IF(B222=Lookup!$K$28,Lookup!$L$28,IF(B222=Lookup!$K$29,Lookup!$L$29,IF(B222=Lookup!$K$30,Lookup!$L$30,IF(B222=Lookup!$K$31,Lookup!$L$31,999))))),"")</f>
        <v>999</v>
      </c>
      <c r="I222" s="41">
        <f>IF(H222=999,IF(B222=Lookup!$K$32,Lookup!$L$32,IF(B222=Lookup!$K$33,Lookup!$L$33,IF(B222=Lookup!$K$34,Lookup!$L$34,IF(B222=Lookup!$K$35,Lookup!$L$35,IF(B222=Lookup!$K$36,Lookup!$L$36,999))))),"")</f>
        <v>315</v>
      </c>
      <c r="J222" s="41" t="str">
        <f>IF(I222=999,IF(B222=Lookup!$K$37,Lookup!$L$37,IF(B222=Lookup!$K$38,Lookup!$L$38,IF(B222=Lookup!$K$39,Lookup!$L$7,""))),"")</f>
        <v/>
      </c>
      <c r="K222" s="41">
        <f t="shared" si="18"/>
        <v>315</v>
      </c>
      <c r="L222" s="37">
        <f t="shared" si="23"/>
        <v>315</v>
      </c>
      <c r="M222" s="38" t="str">
        <f>'1768'!Z222</f>
        <v>39.37W</v>
      </c>
      <c r="N222" s="37" t="str">
        <f t="shared" si="20"/>
        <v>39.37W</v>
      </c>
      <c r="O222" s="37" t="str">
        <f t="shared" si="21"/>
        <v>39.37</v>
      </c>
      <c r="P222" s="37">
        <f t="shared" si="22"/>
        <v>354.37</v>
      </c>
      <c r="Q222" s="40" t="str">
        <f>IF(P222&lt;=Lookup!$M$7,Lookup!$K$7,IF(P222&lt;=Lookup!$M$8,Lookup!$K$8,IF(P222&lt;=Lookup!$M$9,Lookup!$K$9,IF(P222&lt;=Lookup!$M$10,Lookup!$K$10,IF(P222&lt;=Lookup!$M$11,Lookup!$K$11,"")))))</f>
        <v/>
      </c>
      <c r="R222" s="40" t="str">
        <f>IF(P222&gt;Lookup!$M$11,IF(P222&lt;=Lookup!$M$12,Lookup!$K$12,IF(P222&lt;=Lookup!$M$13,Lookup!$K$13,IF(P222&lt;=Lookup!$M$14,Lookup!$K$14,IF(P222&lt;=Lookup!$M$15,Lookup!$K$15,IF(P222&lt;=Lookup!$M$16,Lookup!$K$16,""))))),"")</f>
        <v/>
      </c>
      <c r="S222" s="40" t="str">
        <f>IF(P222&gt;Lookup!$M$16,IF(P222&lt;=Lookup!$M$17,Lookup!$K$17,IF(P222&lt;=Lookup!$M$18,Lookup!$K$18,IF(P222&lt;=Lookup!$M$19,Lookup!$K$19,IF(P222&lt;=Lookup!$M$20,Lookup!$K$20,IF(P222&lt;=Lookup!$M$21,Lookup!$K$21,""))))),"")</f>
        <v/>
      </c>
      <c r="T222" s="40" t="str">
        <f>IF(P222&gt;Lookup!$M$21,IF(P222&lt;=Lookup!$M$22,Lookup!$K$22,IF(P222&lt;=Lookup!$M$23,Lookup!$K$23,IF(P222&lt;=Lookup!$M$24,Lookup!$K$24,IF(P222&lt;=Lookup!$M$25,Lookup!$K$25,IF(P222&lt;=Lookup!$M$26,Lookup!$K$26,""))))),"")</f>
        <v/>
      </c>
      <c r="U222" s="40" t="str">
        <f>IF(P222&gt;Lookup!$M$26,IF(P222&lt;=Lookup!$M$27,Lookup!$K$27,IF(P222&lt;=Lookup!$M$28,Lookup!$K$28,IF(P222&lt;=Lookup!$M$29,Lookup!$K$29,IF(P222&lt;=Lookup!$M$30,Lookup!$K$30,IF(P222&lt;=Lookup!$M$31,Lookup!$K$31,""))))),"")</f>
        <v/>
      </c>
      <c r="V222" s="40" t="str">
        <f>IF(P222&gt;Lookup!$M$31,IF(P222&lt;=Lookup!$M$32,Lookup!$K$32,IF(P222&lt;=Lookup!$M$33,Lookup!$K$33,IF(P222&lt;=Lookup!$M$34,Lookup!$K$34,IF(P222&lt;=Lookup!$M$35,Lookup!$K$35,IF(P222&lt;=Lookup!$M$36,Lookup!$K$36,""))))),"")</f>
        <v/>
      </c>
      <c r="W222" s="43" t="str">
        <f>IF(P222&gt;Lookup!$M$36,IF(P222&lt;=Lookup!$M$37,Lookup!$K$37,IF(P222&lt;=Lookup!$M$38,Lookup!$K$38,IF(P222&lt;Lookup!$M$39,Lookup!$K$39,IF(P222&lt;Lookup!$M$40,Lookup!$K$40,IF(P222&lt;Lookup!$M$41,Lookup!$K$41,IF(P222&lt;Lookup!$M$42,Lookup!$K$42,IF(P222&lt;Lookup!$M$43,Lookup!$K$43,IF(P222&lt;Lookup!$M$44,Lookup!$K$34,IF(B222=0,"",B222))))))))),"")</f>
        <v>NbW</v>
      </c>
      <c r="X222" s="42" t="str">
        <f t="shared" si="19"/>
        <v>NbW</v>
      </c>
    </row>
    <row r="223" spans="1:24" ht="14">
      <c r="A223" s="37">
        <v>213</v>
      </c>
      <c r="B223" s="38" t="str">
        <f>'1768'!J223</f>
        <v>SbE</v>
      </c>
      <c r="C223" s="39">
        <v>999</v>
      </c>
      <c r="D223" s="41">
        <f>IF(B223=0,"",IF(B223=Lookup!$K$7,Lookup!$L$7,IF(B223=Lookup!$K$8,Lookup!$L$8,IF(B223=Lookup!$K$9,Lookup!$L$9,IF(B223=Lookup!$K$10,Lookup!$L$10,IF(B223=Lookup!$K$11,Lookup!$L$11,999))))))</f>
        <v>999</v>
      </c>
      <c r="E223" s="41">
        <f>IF(D223=999,IF(B223=Lookup!$K$12,Lookup!$L$12,IF(B223=Lookup!$K$13,Lookup!$L$13,IF(B223=Lookup!$K$14,Lookup!$L$14,IF(B223=Lookup!$K$15,Lookup!$L$15,IF(B223=Lookup!$K$16,Lookup!$L$16,999))))),"")</f>
        <v>999</v>
      </c>
      <c r="F223" s="41">
        <f>IF(E223=999,IF(B223=Lookup!$K$17,Lookup!$L$17,IF(B223=Lookup!$K$18,Lookup!$L$18,IF(B223=Lookup!$K$19,Lookup!$L$19,IF(B223=Lookup!$K$20,Lookup!$L$20,IF(B223=Lookup!$K$21,Lookup!$L$21,999))))),"")</f>
        <v>999</v>
      </c>
      <c r="G223" s="41">
        <f>IF(F223=999,IF(B223=Lookup!$K$22,Lookup!$L$22,IF(B223=Lookup!$K$23,Lookup!$L$23,IF(B223=Lookup!$K$24,Lookup!$L$24,IF(B223=Lookup!$K$25,Lookup!$L$25,IF(B223=Lookup!$K$26,Lookup!$L$26,999))))),"")</f>
        <v>168.75</v>
      </c>
      <c r="H223" s="41" t="str">
        <f>IF(G223=999,IF(B223=Lookup!$K$27,Lookup!$L$27,IF(B223=Lookup!$K$28,Lookup!$L$28,IF(B223=Lookup!$K$29,Lookup!$L$29,IF(B223=Lookup!$K$30,Lookup!$L$30,IF(B223=Lookup!$K$31,Lookup!$L$31,999))))),"")</f>
        <v/>
      </c>
      <c r="I223" s="41" t="str">
        <f>IF(H223=999,IF(B223=Lookup!$K$32,Lookup!$L$32,IF(B223=Lookup!$K$33,Lookup!$L$33,IF(B223=Lookup!$K$34,Lookup!$L$34,IF(B223=Lookup!$K$35,Lookup!$L$35,IF(B223=Lookup!$K$36,Lookup!$L$36,999))))),"")</f>
        <v/>
      </c>
      <c r="J223" s="41" t="str">
        <f>IF(I223=999,IF(B223=Lookup!$K$37,Lookup!$L$37,IF(B223=Lookup!$K$38,Lookup!$L$38,IF(B223=Lookup!$K$39,Lookup!$L$7,""))),"")</f>
        <v/>
      </c>
      <c r="K223" s="41">
        <f t="shared" si="18"/>
        <v>168.75</v>
      </c>
      <c r="L223" s="37">
        <f t="shared" si="23"/>
        <v>168.75</v>
      </c>
      <c r="M223" s="38" t="str">
        <f>'1768'!Z223</f>
        <v>42.18W</v>
      </c>
      <c r="N223" s="37" t="str">
        <f t="shared" si="20"/>
        <v>42.18W</v>
      </c>
      <c r="O223" s="37" t="str">
        <f t="shared" si="21"/>
        <v>42.18</v>
      </c>
      <c r="P223" s="37">
        <f t="shared" si="22"/>
        <v>210.93</v>
      </c>
      <c r="Q223" s="40" t="str">
        <f>IF(P223&lt;=Lookup!$M$7,Lookup!$K$7,IF(P223&lt;=Lookup!$M$8,Lookup!$K$8,IF(P223&lt;=Lookup!$M$9,Lookup!$K$9,IF(P223&lt;=Lookup!$M$10,Lookup!$K$10,IF(P223&lt;=Lookup!$M$11,Lookup!$K$11,"")))))</f>
        <v/>
      </c>
      <c r="R223" s="40" t="str">
        <f>IF(P223&gt;Lookup!$M$11,IF(P223&lt;=Lookup!$M$12,Lookup!$K$12,IF(P223&lt;=Lookup!$M$13,Lookup!$K$13,IF(P223&lt;=Lookup!$M$14,Lookup!$K$14,IF(P223&lt;=Lookup!$M$15,Lookup!$K$15,IF(P223&lt;=Lookup!$M$16,Lookup!$K$16,""))))),"")</f>
        <v/>
      </c>
      <c r="S223" s="40" t="str">
        <f>IF(P223&gt;Lookup!$M$16,IF(P223&lt;=Lookup!$M$17,Lookup!$K$17,IF(P223&lt;=Lookup!$M$18,Lookup!$K$18,IF(P223&lt;=Lookup!$M$19,Lookup!$K$19,IF(P223&lt;=Lookup!$M$20,Lookup!$K$20,IF(P223&lt;=Lookup!$M$21,Lookup!$K$21,""))))),"")</f>
        <v/>
      </c>
      <c r="T223" s="40" t="str">
        <f>IF(P223&gt;Lookup!$M$21,IF(P223&lt;=Lookup!$M$22,Lookup!$K$22,IF(P223&lt;=Lookup!$M$23,Lookup!$K$23,IF(P223&lt;=Lookup!$M$24,Lookup!$K$24,IF(P223&lt;=Lookup!$M$25,Lookup!$K$25,IF(P223&lt;=Lookup!$M$26,Lookup!$K$26,""))))),"")</f>
        <v>SWbS</v>
      </c>
      <c r="U223" s="40" t="str">
        <f>IF(P223&gt;Lookup!$M$26,IF(P223&lt;=Lookup!$M$27,Lookup!$K$27,IF(P223&lt;=Lookup!$M$28,Lookup!$K$28,IF(P223&lt;=Lookup!$M$29,Lookup!$K$29,IF(P223&lt;=Lookup!$M$30,Lookup!$K$30,IF(P223&lt;=Lookup!$M$31,Lookup!$K$31,""))))),"")</f>
        <v/>
      </c>
      <c r="V223" s="40" t="str">
        <f>IF(P223&gt;Lookup!$M$31,IF(P223&lt;=Lookup!$M$32,Lookup!$K$32,IF(P223&lt;=Lookup!$M$33,Lookup!$K$33,IF(P223&lt;=Lookup!$M$34,Lookup!$K$34,IF(P223&lt;=Lookup!$M$35,Lookup!$K$35,IF(P223&lt;=Lookup!$M$36,Lookup!$K$36,""))))),"")</f>
        <v/>
      </c>
      <c r="W223" s="43" t="str">
        <f>IF(P223&gt;Lookup!$M$36,IF(P223&lt;=Lookup!$M$37,Lookup!$K$37,IF(P223&lt;=Lookup!$M$38,Lookup!$K$38,IF(P223&lt;Lookup!$M$39,Lookup!$K$39,IF(P223&lt;Lookup!$M$40,Lookup!$K$40,IF(P223&lt;Lookup!$M$41,Lookup!$K$41,IF(P223&lt;Lookup!$M$42,Lookup!$K$42,IF(P223&lt;Lookup!$M$43,Lookup!$K$43,IF(P223&lt;Lookup!$M$44,Lookup!$K$34,IF(B223=0,"",B223))))))))),"")</f>
        <v/>
      </c>
      <c r="X223" s="42" t="str">
        <f t="shared" si="19"/>
        <v>SWbS</v>
      </c>
    </row>
    <row r="224" spans="1:24" ht="14">
      <c r="A224" s="37">
        <v>214</v>
      </c>
      <c r="B224" s="38" t="str">
        <f>'1768'!J224</f>
        <v>W</v>
      </c>
      <c r="C224" s="39">
        <v>999</v>
      </c>
      <c r="D224" s="41">
        <f>IF(B224=0,"",IF(B224=Lookup!$K$7,Lookup!$L$7,IF(B224=Lookup!$K$8,Lookup!$L$8,IF(B224=Lookup!$K$9,Lookup!$L$9,IF(B224=Lookup!$K$10,Lookup!$L$10,IF(B224=Lookup!$K$11,Lookup!$L$11,999))))))</f>
        <v>999</v>
      </c>
      <c r="E224" s="41">
        <f>IF(D224=999,IF(B224=Lookup!$K$12,Lookup!$L$12,IF(B224=Lookup!$K$13,Lookup!$L$13,IF(B224=Lookup!$K$14,Lookup!$L$14,IF(B224=Lookup!$K$15,Lookup!$L$15,IF(B224=Lookup!$K$16,Lookup!$L$16,999))))),"")</f>
        <v>999</v>
      </c>
      <c r="F224" s="41">
        <f>IF(E224=999,IF(B224=Lookup!$K$17,Lookup!$L$17,IF(B224=Lookup!$K$18,Lookup!$L$18,IF(B224=Lookup!$K$19,Lookup!$L$19,IF(B224=Lookup!$K$20,Lookup!$L$20,IF(B224=Lookup!$K$21,Lookup!$L$21,999))))),"")</f>
        <v>999</v>
      </c>
      <c r="G224" s="41">
        <f>IF(F224=999,IF(B224=Lookup!$K$22,Lookup!$L$22,IF(B224=Lookup!$K$23,Lookup!$L$23,IF(B224=Lookup!$K$24,Lookup!$L$24,IF(B224=Lookup!$K$25,Lookup!$L$25,IF(B224=Lookup!$K$26,Lookup!$L$26,999))))),"")</f>
        <v>999</v>
      </c>
      <c r="H224" s="41">
        <f>IF(G224=999,IF(B224=Lookup!$K$27,Lookup!$L$27,IF(B224=Lookup!$K$28,Lookup!$L$28,IF(B224=Lookup!$K$29,Lookup!$L$29,IF(B224=Lookup!$K$30,Lookup!$L$30,IF(B224=Lookup!$K$31,Lookup!$L$31,999))))),"")</f>
        <v>270</v>
      </c>
      <c r="I224" s="41" t="str">
        <f>IF(H224=999,IF(B224=Lookup!$K$32,Lookup!$L$32,IF(B224=Lookup!$K$33,Lookup!$L$33,IF(B224=Lookup!$K$34,Lookup!$L$34,IF(B224=Lookup!$K$35,Lookup!$L$35,IF(B224=Lookup!$K$36,Lookup!$L$36,999))))),"")</f>
        <v/>
      </c>
      <c r="J224" s="41" t="str">
        <f>IF(I224=999,IF(B224=Lookup!$K$37,Lookup!$L$37,IF(B224=Lookup!$K$38,Lookup!$L$38,IF(B224=Lookup!$K$39,Lookup!$L$7,""))),"")</f>
        <v/>
      </c>
      <c r="K224" s="41">
        <f t="shared" si="18"/>
        <v>270</v>
      </c>
      <c r="L224" s="37">
        <f t="shared" si="23"/>
        <v>270</v>
      </c>
      <c r="M224" s="38" t="str">
        <f>'1768'!Z224</f>
        <v>39.37W</v>
      </c>
      <c r="N224" s="37" t="str">
        <f t="shared" si="20"/>
        <v>39.37W</v>
      </c>
      <c r="O224" s="37" t="str">
        <f t="shared" si="21"/>
        <v>39.37</v>
      </c>
      <c r="P224" s="37">
        <f t="shared" si="22"/>
        <v>309.37</v>
      </c>
      <c r="Q224" s="40" t="str">
        <f>IF(P224&lt;=Lookup!$M$7,Lookup!$K$7,IF(P224&lt;=Lookup!$M$8,Lookup!$K$8,IF(P224&lt;=Lookup!$M$9,Lookup!$K$9,IF(P224&lt;=Lookup!$M$10,Lookup!$K$10,IF(P224&lt;=Lookup!$M$11,Lookup!$K$11,"")))))</f>
        <v/>
      </c>
      <c r="R224" s="40" t="str">
        <f>IF(P224&gt;Lookup!$M$11,IF(P224&lt;=Lookup!$M$12,Lookup!$K$12,IF(P224&lt;=Lookup!$M$13,Lookup!$K$13,IF(P224&lt;=Lookup!$M$14,Lookup!$K$14,IF(P224&lt;=Lookup!$M$15,Lookup!$K$15,IF(P224&lt;=Lookup!$M$16,Lookup!$K$16,""))))),"")</f>
        <v/>
      </c>
      <c r="S224" s="40" t="str">
        <f>IF(P224&gt;Lookup!$M$16,IF(P224&lt;=Lookup!$M$17,Lookup!$K$17,IF(P224&lt;=Lookup!$M$18,Lookup!$K$18,IF(P224&lt;=Lookup!$M$19,Lookup!$K$19,IF(P224&lt;=Lookup!$M$20,Lookup!$K$20,IF(P224&lt;=Lookup!$M$21,Lookup!$K$21,""))))),"")</f>
        <v/>
      </c>
      <c r="T224" s="40" t="str">
        <f>IF(P224&gt;Lookup!$M$21,IF(P224&lt;=Lookup!$M$22,Lookup!$K$22,IF(P224&lt;=Lookup!$M$23,Lookup!$K$23,IF(P224&lt;=Lookup!$M$24,Lookup!$K$24,IF(P224&lt;=Lookup!$M$25,Lookup!$K$25,IF(P224&lt;=Lookup!$M$26,Lookup!$K$26,""))))),"")</f>
        <v/>
      </c>
      <c r="U224" s="40" t="str">
        <f>IF(P224&gt;Lookup!$M$26,IF(P224&lt;=Lookup!$M$27,Lookup!$K$27,IF(P224&lt;=Lookup!$M$28,Lookup!$K$28,IF(P224&lt;=Lookup!$M$29,Lookup!$K$29,IF(P224&lt;=Lookup!$M$30,Lookup!$K$30,IF(P224&lt;=Lookup!$M$31,Lookup!$K$31,""))))),"")</f>
        <v/>
      </c>
      <c r="V224" s="40" t="str">
        <f>IF(P224&gt;Lookup!$M$31,IF(P224&lt;=Lookup!$M$32,Lookup!$K$32,IF(P224&lt;=Lookup!$M$33,Lookup!$K$33,IF(P224&lt;=Lookup!$M$34,Lookup!$K$34,IF(P224&lt;=Lookup!$M$35,Lookup!$K$35,IF(P224&lt;=Lookup!$M$36,Lookup!$K$36,""))))),"")</f>
        <v>NWbW</v>
      </c>
      <c r="W224" s="43" t="str">
        <f>IF(P224&gt;Lookup!$M$36,IF(P224&lt;=Lookup!$M$37,Lookup!$K$37,IF(P224&lt;=Lookup!$M$38,Lookup!$K$38,IF(P224&lt;Lookup!$M$39,Lookup!$K$39,IF(P224&lt;Lookup!$M$40,Lookup!$K$40,IF(P224&lt;Lookup!$M$41,Lookup!$K$41,IF(P224&lt;Lookup!$M$42,Lookup!$K$42,IF(P224&lt;Lookup!$M$43,Lookup!$K$43,IF(P224&lt;Lookup!$M$44,Lookup!$K$34,IF(B224=0,"",B224))))))))),"")</f>
        <v/>
      </c>
      <c r="X224" s="42" t="str">
        <f t="shared" si="19"/>
        <v>NWbW</v>
      </c>
    </row>
    <row r="225" spans="1:24" ht="14">
      <c r="A225" s="37">
        <v>215</v>
      </c>
      <c r="B225" s="38" t="str">
        <f>'1768'!J225</f>
        <v>Variable</v>
      </c>
      <c r="C225" s="39">
        <v>999</v>
      </c>
      <c r="D225" s="41">
        <f>IF(B225=0,"",IF(B225=Lookup!$K$7,Lookup!$L$7,IF(B225=Lookup!$K$8,Lookup!$L$8,IF(B225=Lookup!$K$9,Lookup!$L$9,IF(B225=Lookup!$K$10,Lookup!$L$10,IF(B225=Lookup!$K$11,Lookup!$L$11,999))))))</f>
        <v>999</v>
      </c>
      <c r="E225" s="41">
        <f>IF(D225=999,IF(B225=Lookup!$K$12,Lookup!$L$12,IF(B225=Lookup!$K$13,Lookup!$L$13,IF(B225=Lookup!$K$14,Lookup!$L$14,IF(B225=Lookup!$K$15,Lookup!$L$15,IF(B225=Lookup!$K$16,Lookup!$L$16,999))))),"")</f>
        <v>999</v>
      </c>
      <c r="F225" s="41">
        <f>IF(E225=999,IF(B225=Lookup!$K$17,Lookup!$L$17,IF(B225=Lookup!$K$18,Lookup!$L$18,IF(B225=Lookup!$K$19,Lookup!$L$19,IF(B225=Lookup!$K$20,Lookup!$L$20,IF(B225=Lookup!$K$21,Lookup!$L$21,999))))),"")</f>
        <v>999</v>
      </c>
      <c r="G225" s="41">
        <f>IF(F225=999,IF(B225=Lookup!$K$22,Lookup!$L$22,IF(B225=Lookup!$K$23,Lookup!$L$23,IF(B225=Lookup!$K$24,Lookup!$L$24,IF(B225=Lookup!$K$25,Lookup!$L$25,IF(B225=Lookup!$K$26,Lookup!$L$26,999))))),"")</f>
        <v>999</v>
      </c>
      <c r="H225" s="41">
        <f>IF(G225=999,IF(B225=Lookup!$K$27,Lookup!$L$27,IF(B225=Lookup!$K$28,Lookup!$L$28,IF(B225=Lookup!$K$29,Lookup!$L$29,IF(B225=Lookup!$K$30,Lookup!$L$30,IF(B225=Lookup!$K$31,Lookup!$L$31,999))))),"")</f>
        <v>999</v>
      </c>
      <c r="I225" s="41">
        <f>IF(H225=999,IF(B225=Lookup!$K$32,Lookup!$L$32,IF(B225=Lookup!$K$33,Lookup!$L$33,IF(B225=Lookup!$K$34,Lookup!$L$34,IF(B225=Lookup!$K$35,Lookup!$L$35,IF(B225=Lookup!$K$36,Lookup!$L$36,999))))),"")</f>
        <v>999</v>
      </c>
      <c r="J225" s="41" t="str">
        <f>IF(I225=999,IF(B225=Lookup!$K$37,Lookup!$L$37,IF(B225=Lookup!$K$38,Lookup!$L$38,IF(B225=Lookup!$K$39,Lookup!$L$7,""))),"")</f>
        <v/>
      </c>
      <c r="K225" s="41">
        <f t="shared" si="18"/>
        <v>999</v>
      </c>
      <c r="L225" s="37" t="str">
        <f t="shared" si="23"/>
        <v/>
      </c>
      <c r="M225" s="38" t="str">
        <f>'1768'!Z225</f>
        <v>36.35W</v>
      </c>
      <c r="N225" s="37" t="str">
        <f t="shared" si="20"/>
        <v>36.35W</v>
      </c>
      <c r="O225" s="37" t="str">
        <f t="shared" si="21"/>
        <v>36.35</v>
      </c>
      <c r="P225" s="37">
        <f t="shared" si="22"/>
        <v>1035.3499999999999</v>
      </c>
      <c r="Q225" s="40" t="str">
        <f>IF(P225&lt;=Lookup!$M$7,Lookup!$K$7,IF(P225&lt;=Lookup!$M$8,Lookup!$K$8,IF(P225&lt;=Lookup!$M$9,Lookup!$K$9,IF(P225&lt;=Lookup!$M$10,Lookup!$K$10,IF(P225&lt;=Lookup!$M$11,Lookup!$K$11,"")))))</f>
        <v/>
      </c>
      <c r="R225" s="40" t="str">
        <f>IF(P225&gt;Lookup!$M$11,IF(P225&lt;=Lookup!$M$12,Lookup!$K$12,IF(P225&lt;=Lookup!$M$13,Lookup!$K$13,IF(P225&lt;=Lookup!$M$14,Lookup!$K$14,IF(P225&lt;=Lookup!$M$15,Lookup!$K$15,IF(P225&lt;=Lookup!$M$16,Lookup!$K$16,""))))),"")</f>
        <v/>
      </c>
      <c r="S225" s="40" t="str">
        <f>IF(P225&gt;Lookup!$M$16,IF(P225&lt;=Lookup!$M$17,Lookup!$K$17,IF(P225&lt;=Lookup!$M$18,Lookup!$K$18,IF(P225&lt;=Lookup!$M$19,Lookup!$K$19,IF(P225&lt;=Lookup!$M$20,Lookup!$K$20,IF(P225&lt;=Lookup!$M$21,Lookup!$K$21,""))))),"")</f>
        <v/>
      </c>
      <c r="T225" s="40" t="str">
        <f>IF(P225&gt;Lookup!$M$21,IF(P225&lt;=Lookup!$M$22,Lookup!$K$22,IF(P225&lt;=Lookup!$M$23,Lookup!$K$23,IF(P225&lt;=Lookup!$M$24,Lookup!$K$24,IF(P225&lt;=Lookup!$M$25,Lookup!$K$25,IF(P225&lt;=Lookup!$M$26,Lookup!$K$26,""))))),"")</f>
        <v/>
      </c>
      <c r="U225" s="40" t="str">
        <f>IF(P225&gt;Lookup!$M$26,IF(P225&lt;=Lookup!$M$27,Lookup!$K$27,IF(P225&lt;=Lookup!$M$28,Lookup!$K$28,IF(P225&lt;=Lookup!$M$29,Lookup!$K$29,IF(P225&lt;=Lookup!$M$30,Lookup!$K$30,IF(P225&lt;=Lookup!$M$31,Lookup!$K$31,""))))),"")</f>
        <v/>
      </c>
      <c r="V225" s="40" t="str">
        <f>IF(P225&gt;Lookup!$M$31,IF(P225&lt;=Lookup!$M$32,Lookup!$K$32,IF(P225&lt;=Lookup!$M$33,Lookup!$K$33,IF(P225&lt;=Lookup!$M$34,Lookup!$K$34,IF(P225&lt;=Lookup!$M$35,Lookup!$K$35,IF(P225&lt;=Lookup!$M$36,Lookup!$K$36,""))))),"")</f>
        <v/>
      </c>
      <c r="W225" s="43" t="str">
        <f>IF(P225&gt;Lookup!$M$36,IF(P225&lt;=Lookup!$M$37,Lookup!$K$37,IF(P225&lt;=Lookup!$M$38,Lookup!$K$38,IF(P225&lt;Lookup!$M$39,Lookup!$K$39,IF(P225&lt;Lookup!$M$40,Lookup!$K$40,IF(P225&lt;Lookup!$M$41,Lookup!$K$41,IF(P225&lt;Lookup!$M$42,Lookup!$K$42,IF(P225&lt;Lookup!$M$43,Lookup!$K$43,IF(P225&lt;Lookup!$M$44,Lookup!$K$34,IF(B225=0,"",B225))))))))),"")</f>
        <v>Variable</v>
      </c>
      <c r="X225" s="42" t="str">
        <f t="shared" si="19"/>
        <v>Variable</v>
      </c>
    </row>
    <row r="226" spans="1:24" ht="14">
      <c r="A226" s="37">
        <v>216</v>
      </c>
      <c r="B226" s="38" t="str">
        <f>'1768'!J226</f>
        <v>ENE</v>
      </c>
      <c r="C226" s="39">
        <v>999</v>
      </c>
      <c r="D226" s="41">
        <f>IF(B226=0,"",IF(B226=Lookup!$K$7,Lookup!$L$7,IF(B226=Lookup!$K$8,Lookup!$L$8,IF(B226=Lookup!$K$9,Lookup!$L$9,IF(B226=Lookup!$K$10,Lookup!$L$10,IF(B226=Lookup!$K$11,Lookup!$L$11,999))))))</f>
        <v>999</v>
      </c>
      <c r="E226" s="41">
        <f>IF(D226=999,IF(B226=Lookup!$K$12,Lookup!$L$12,IF(B226=Lookup!$K$13,Lookup!$L$13,IF(B226=Lookup!$K$14,Lookup!$L$14,IF(B226=Lookup!$K$15,Lookup!$L$15,IF(B226=Lookup!$K$16,Lookup!$L$16,999))))),"")</f>
        <v>67.5</v>
      </c>
      <c r="F226" s="41" t="str">
        <f>IF(E226=999,IF(B226=Lookup!$K$17,Lookup!$L$17,IF(B226=Lookup!$K$18,Lookup!$L$18,IF(B226=Lookup!$K$19,Lookup!$L$19,IF(B226=Lookup!$K$20,Lookup!$L$20,IF(B226=Lookup!$K$21,Lookup!$L$21,999))))),"")</f>
        <v/>
      </c>
      <c r="G226" s="41" t="str">
        <f>IF(F226=999,IF(B226=Lookup!$K$22,Lookup!$L$22,IF(B226=Lookup!$K$23,Lookup!$L$23,IF(B226=Lookup!$K$24,Lookup!$L$24,IF(B226=Lookup!$K$25,Lookup!$L$25,IF(B226=Lookup!$K$26,Lookup!$L$26,999))))),"")</f>
        <v/>
      </c>
      <c r="H226" s="41" t="str">
        <f>IF(G226=999,IF(B226=Lookup!$K$27,Lookup!$L$27,IF(B226=Lookup!$K$28,Lookup!$L$28,IF(B226=Lookup!$K$29,Lookup!$L$29,IF(B226=Lookup!$K$30,Lookup!$L$30,IF(B226=Lookup!$K$31,Lookup!$L$31,999))))),"")</f>
        <v/>
      </c>
      <c r="I226" s="41" t="str">
        <f>IF(H226=999,IF(B226=Lookup!$K$32,Lookup!$L$32,IF(B226=Lookup!$K$33,Lookup!$L$33,IF(B226=Lookup!$K$34,Lookup!$L$34,IF(B226=Lookup!$K$35,Lookup!$L$35,IF(B226=Lookup!$K$36,Lookup!$L$36,999))))),"")</f>
        <v/>
      </c>
      <c r="J226" s="41" t="str">
        <f>IF(I226=999,IF(B226=Lookup!$K$37,Lookup!$L$37,IF(B226=Lookup!$K$38,Lookup!$L$38,IF(B226=Lookup!$K$39,Lookup!$L$7,""))),"")</f>
        <v/>
      </c>
      <c r="K226" s="41">
        <f t="shared" si="18"/>
        <v>67.5</v>
      </c>
      <c r="L226" s="37">
        <f t="shared" si="23"/>
        <v>67.5</v>
      </c>
      <c r="M226" s="38" t="str">
        <f>'1768'!Z226</f>
        <v>36.35W</v>
      </c>
      <c r="N226" s="37" t="str">
        <f t="shared" si="20"/>
        <v>36.35W</v>
      </c>
      <c r="O226" s="37" t="str">
        <f t="shared" si="21"/>
        <v>36.35</v>
      </c>
      <c r="P226" s="37">
        <f t="shared" si="22"/>
        <v>103.85</v>
      </c>
      <c r="Q226" s="40" t="str">
        <f>IF(P226&lt;=Lookup!$M$7,Lookup!$K$7,IF(P226&lt;=Lookup!$M$8,Lookup!$K$8,IF(P226&lt;=Lookup!$M$9,Lookup!$K$9,IF(P226&lt;=Lookup!$M$10,Lookup!$K$10,IF(P226&lt;=Lookup!$M$11,Lookup!$K$11,"")))))</f>
        <v/>
      </c>
      <c r="R226" s="40" t="str">
        <f>IF(P226&gt;Lookup!$M$11,IF(P226&lt;=Lookup!$M$12,Lookup!$K$12,IF(P226&lt;=Lookup!$M$13,Lookup!$K$13,IF(P226&lt;=Lookup!$M$14,Lookup!$K$14,IF(P226&lt;=Lookup!$M$15,Lookup!$K$15,IF(P226&lt;=Lookup!$M$16,Lookup!$K$16,""))))),"")</f>
        <v>EbS</v>
      </c>
      <c r="S226" s="40" t="str">
        <f>IF(P226&gt;Lookup!$M$16,IF(P226&lt;=Lookup!$M$17,Lookup!$K$17,IF(P226&lt;=Lookup!$M$18,Lookup!$K$18,IF(P226&lt;=Lookup!$M$19,Lookup!$K$19,IF(P226&lt;=Lookup!$M$20,Lookup!$K$20,IF(P226&lt;=Lookup!$M$21,Lookup!$K$21,""))))),"")</f>
        <v/>
      </c>
      <c r="T226" s="40" t="str">
        <f>IF(P226&gt;Lookup!$M$21,IF(P226&lt;=Lookup!$M$22,Lookup!$K$22,IF(P226&lt;=Lookup!$M$23,Lookup!$K$23,IF(P226&lt;=Lookup!$M$24,Lookup!$K$24,IF(P226&lt;=Lookup!$M$25,Lookup!$K$25,IF(P226&lt;=Lookup!$M$26,Lookup!$K$26,""))))),"")</f>
        <v/>
      </c>
      <c r="U226" s="40" t="str">
        <f>IF(P226&gt;Lookup!$M$26,IF(P226&lt;=Lookup!$M$27,Lookup!$K$27,IF(P226&lt;=Lookup!$M$28,Lookup!$K$28,IF(P226&lt;=Lookup!$M$29,Lookup!$K$29,IF(P226&lt;=Lookup!$M$30,Lookup!$K$30,IF(P226&lt;=Lookup!$M$31,Lookup!$K$31,""))))),"")</f>
        <v/>
      </c>
      <c r="V226" s="40" t="str">
        <f>IF(P226&gt;Lookup!$M$31,IF(P226&lt;=Lookup!$M$32,Lookup!$K$32,IF(P226&lt;=Lookup!$M$33,Lookup!$K$33,IF(P226&lt;=Lookup!$M$34,Lookup!$K$34,IF(P226&lt;=Lookup!$M$35,Lookup!$K$35,IF(P226&lt;=Lookup!$M$36,Lookup!$K$36,""))))),"")</f>
        <v/>
      </c>
      <c r="W226" s="43" t="str">
        <f>IF(P226&gt;Lookup!$M$36,IF(P226&lt;=Lookup!$M$37,Lookup!$K$37,IF(P226&lt;=Lookup!$M$38,Lookup!$K$38,IF(P226&lt;Lookup!$M$39,Lookup!$K$39,IF(P226&lt;Lookup!$M$40,Lookup!$K$40,IF(P226&lt;Lookup!$M$41,Lookup!$K$41,IF(P226&lt;Lookup!$M$42,Lookup!$K$42,IF(P226&lt;Lookup!$M$43,Lookup!$K$43,IF(P226&lt;Lookup!$M$44,Lookup!$K$34,IF(B226=0,"",B226))))))))),"")</f>
        <v/>
      </c>
      <c r="X226" s="42" t="str">
        <f t="shared" si="19"/>
        <v>EbS</v>
      </c>
    </row>
    <row r="227" spans="1:24" ht="14">
      <c r="A227" s="37">
        <v>217</v>
      </c>
      <c r="B227" s="38" t="str">
        <f>'1768'!J227</f>
        <v>E</v>
      </c>
      <c r="C227" s="39">
        <v>999</v>
      </c>
      <c r="D227" s="41">
        <f>IF(B227=0,"",IF(B227=Lookup!$K$7,Lookup!$L$7,IF(B227=Lookup!$K$8,Lookup!$L$8,IF(B227=Lookup!$K$9,Lookup!$L$9,IF(B227=Lookup!$K$10,Lookup!$L$10,IF(B227=Lookup!$K$11,Lookup!$L$11,999))))))</f>
        <v>999</v>
      </c>
      <c r="E227" s="41">
        <f>IF(D227=999,IF(B227=Lookup!$K$12,Lookup!$L$12,IF(B227=Lookup!$K$13,Lookup!$L$13,IF(B227=Lookup!$K$14,Lookup!$L$14,IF(B227=Lookup!$K$15,Lookup!$L$15,IF(B227=Lookup!$K$16,Lookup!$L$16,999))))),"")</f>
        <v>90</v>
      </c>
      <c r="F227" s="41" t="str">
        <f>IF(E227=999,IF(B227=Lookup!$K$17,Lookup!$L$17,IF(B227=Lookup!$K$18,Lookup!$L$18,IF(B227=Lookup!$K$19,Lookup!$L$19,IF(B227=Lookup!$K$20,Lookup!$L$20,IF(B227=Lookup!$K$21,Lookup!$L$21,999))))),"")</f>
        <v/>
      </c>
      <c r="G227" s="41" t="str">
        <f>IF(F227=999,IF(B227=Lookup!$K$22,Lookup!$L$22,IF(B227=Lookup!$K$23,Lookup!$L$23,IF(B227=Lookup!$K$24,Lookup!$L$24,IF(B227=Lookup!$K$25,Lookup!$L$25,IF(B227=Lookup!$K$26,Lookup!$L$26,999))))),"")</f>
        <v/>
      </c>
      <c r="H227" s="41" t="str">
        <f>IF(G227=999,IF(B227=Lookup!$K$27,Lookup!$L$27,IF(B227=Lookup!$K$28,Lookup!$L$28,IF(B227=Lookup!$K$29,Lookup!$L$29,IF(B227=Lookup!$K$30,Lookup!$L$30,IF(B227=Lookup!$K$31,Lookup!$L$31,999))))),"")</f>
        <v/>
      </c>
      <c r="I227" s="41" t="str">
        <f>IF(H227=999,IF(B227=Lookup!$K$32,Lookup!$L$32,IF(B227=Lookup!$K$33,Lookup!$L$33,IF(B227=Lookup!$K$34,Lookup!$L$34,IF(B227=Lookup!$K$35,Lookup!$L$35,IF(B227=Lookup!$K$36,Lookup!$L$36,999))))),"")</f>
        <v/>
      </c>
      <c r="J227" s="41" t="str">
        <f>IF(I227=999,IF(B227=Lookup!$K$37,Lookup!$L$37,IF(B227=Lookup!$K$38,Lookup!$L$38,IF(B227=Lookup!$K$39,Lookup!$L$7,""))),"")</f>
        <v/>
      </c>
      <c r="K227" s="41">
        <f t="shared" si="18"/>
        <v>90</v>
      </c>
      <c r="L227" s="37">
        <f t="shared" si="23"/>
        <v>90</v>
      </c>
      <c r="M227" s="38" t="str">
        <f>'1768'!Z227</f>
        <v>28.12W</v>
      </c>
      <c r="N227" s="37" t="str">
        <f t="shared" si="20"/>
        <v>28.12W</v>
      </c>
      <c r="O227" s="37" t="str">
        <f t="shared" si="21"/>
        <v>28.12</v>
      </c>
      <c r="P227" s="37">
        <f t="shared" si="22"/>
        <v>118.12</v>
      </c>
      <c r="Q227" s="40" t="str">
        <f>IF(P227&lt;=Lookup!$M$7,Lookup!$K$7,IF(P227&lt;=Lookup!$M$8,Lookup!$K$8,IF(P227&lt;=Lookup!$M$9,Lookup!$K$9,IF(P227&lt;=Lookup!$M$10,Lookup!$K$10,IF(P227&lt;=Lookup!$M$11,Lookup!$K$11,"")))))</f>
        <v/>
      </c>
      <c r="R227" s="40" t="str">
        <f>IF(P227&gt;Lookup!$M$11,IF(P227&lt;=Lookup!$M$12,Lookup!$K$12,IF(P227&lt;=Lookup!$M$13,Lookup!$K$13,IF(P227&lt;=Lookup!$M$14,Lookup!$K$14,IF(P227&lt;=Lookup!$M$15,Lookup!$K$15,IF(P227&lt;=Lookup!$M$16,Lookup!$K$16,""))))),"")</f>
        <v/>
      </c>
      <c r="S227" s="40" t="str">
        <f>IF(P227&gt;Lookup!$M$16,IF(P227&lt;=Lookup!$M$17,Lookup!$K$17,IF(P227&lt;=Lookup!$M$18,Lookup!$K$18,IF(P227&lt;=Lookup!$M$19,Lookup!$K$19,IF(P227&lt;=Lookup!$M$20,Lookup!$K$20,IF(P227&lt;=Lookup!$M$21,Lookup!$K$21,""))))),"")</f>
        <v>ESE</v>
      </c>
      <c r="T227" s="40" t="str">
        <f>IF(P227&gt;Lookup!$M$21,IF(P227&lt;=Lookup!$M$22,Lookup!$K$22,IF(P227&lt;=Lookup!$M$23,Lookup!$K$23,IF(P227&lt;=Lookup!$M$24,Lookup!$K$24,IF(P227&lt;=Lookup!$M$25,Lookup!$K$25,IF(P227&lt;=Lookup!$M$26,Lookup!$K$26,""))))),"")</f>
        <v/>
      </c>
      <c r="U227" s="40" t="str">
        <f>IF(P227&gt;Lookup!$M$26,IF(P227&lt;=Lookup!$M$27,Lookup!$K$27,IF(P227&lt;=Lookup!$M$28,Lookup!$K$28,IF(P227&lt;=Lookup!$M$29,Lookup!$K$29,IF(P227&lt;=Lookup!$M$30,Lookup!$K$30,IF(P227&lt;=Lookup!$M$31,Lookup!$K$31,""))))),"")</f>
        <v/>
      </c>
      <c r="V227" s="40" t="str">
        <f>IF(P227&gt;Lookup!$M$31,IF(P227&lt;=Lookup!$M$32,Lookup!$K$32,IF(P227&lt;=Lookup!$M$33,Lookup!$K$33,IF(P227&lt;=Lookup!$M$34,Lookup!$K$34,IF(P227&lt;=Lookup!$M$35,Lookup!$K$35,IF(P227&lt;=Lookup!$M$36,Lookup!$K$36,""))))),"")</f>
        <v/>
      </c>
      <c r="W227" s="43" t="str">
        <f>IF(P227&gt;Lookup!$M$36,IF(P227&lt;=Lookup!$M$37,Lookup!$K$37,IF(P227&lt;=Lookup!$M$38,Lookup!$K$38,IF(P227&lt;Lookup!$M$39,Lookup!$K$39,IF(P227&lt;Lookup!$M$40,Lookup!$K$40,IF(P227&lt;Lookup!$M$41,Lookup!$K$41,IF(P227&lt;Lookup!$M$42,Lookup!$K$42,IF(P227&lt;Lookup!$M$43,Lookup!$K$43,IF(P227&lt;Lookup!$M$44,Lookup!$K$34,IF(B227=0,"",B227))))))))),"")</f>
        <v/>
      </c>
      <c r="X227" s="42" t="str">
        <f t="shared" si="19"/>
        <v>ESE</v>
      </c>
    </row>
    <row r="228" spans="1:24" ht="14">
      <c r="A228" s="37">
        <v>218</v>
      </c>
      <c r="B228" s="38" t="str">
        <f>'1768'!J228</f>
        <v>NNE</v>
      </c>
      <c r="C228" s="39">
        <v>999</v>
      </c>
      <c r="D228" s="41">
        <f>IF(B228=0,"",IF(B228=Lookup!$K$7,Lookup!$L$7,IF(B228=Lookup!$K$8,Lookup!$L$8,IF(B228=Lookup!$K$9,Lookup!$L$9,IF(B228=Lookup!$K$10,Lookup!$L$10,IF(B228=Lookup!$K$11,Lookup!$L$11,999))))))</f>
        <v>22.5</v>
      </c>
      <c r="E228" s="41" t="str">
        <f>IF(D228=999,IF(B228=Lookup!$K$12,Lookup!$L$12,IF(B228=Lookup!$K$13,Lookup!$L$13,IF(B228=Lookup!$K$14,Lookup!$L$14,IF(B228=Lookup!$K$15,Lookup!$L$15,IF(B228=Lookup!$K$16,Lookup!$L$16,999))))),"")</f>
        <v/>
      </c>
      <c r="F228" s="41" t="str">
        <f>IF(E228=999,IF(B228=Lookup!$K$17,Lookup!$L$17,IF(B228=Lookup!$K$18,Lookup!$L$18,IF(B228=Lookup!$K$19,Lookup!$L$19,IF(B228=Lookup!$K$20,Lookup!$L$20,IF(B228=Lookup!$K$21,Lookup!$L$21,999))))),"")</f>
        <v/>
      </c>
      <c r="G228" s="41" t="str">
        <f>IF(F228=999,IF(B228=Lookup!$K$22,Lookup!$L$22,IF(B228=Lookup!$K$23,Lookup!$L$23,IF(B228=Lookup!$K$24,Lookup!$L$24,IF(B228=Lookup!$K$25,Lookup!$L$25,IF(B228=Lookup!$K$26,Lookup!$L$26,999))))),"")</f>
        <v/>
      </c>
      <c r="H228" s="41" t="str">
        <f>IF(G228=999,IF(B228=Lookup!$K$27,Lookup!$L$27,IF(B228=Lookup!$K$28,Lookup!$L$28,IF(B228=Lookup!$K$29,Lookup!$L$29,IF(B228=Lookup!$K$30,Lookup!$L$30,IF(B228=Lookup!$K$31,Lookup!$L$31,999))))),"")</f>
        <v/>
      </c>
      <c r="I228" s="41" t="str">
        <f>IF(H228=999,IF(B228=Lookup!$K$32,Lookup!$L$32,IF(B228=Lookup!$K$33,Lookup!$L$33,IF(B228=Lookup!$K$34,Lookup!$L$34,IF(B228=Lookup!$K$35,Lookup!$L$35,IF(B228=Lookup!$K$36,Lookup!$L$36,999))))),"")</f>
        <v/>
      </c>
      <c r="J228" s="41" t="str">
        <f>IF(I228=999,IF(B228=Lookup!$K$37,Lookup!$L$37,IF(B228=Lookup!$K$38,Lookup!$L$38,IF(B228=Lookup!$K$39,Lookup!$L$7,""))),"")</f>
        <v/>
      </c>
      <c r="K228" s="41">
        <f t="shared" si="18"/>
        <v>22.5</v>
      </c>
      <c r="L228" s="37">
        <f t="shared" si="23"/>
        <v>22.5</v>
      </c>
      <c r="M228" s="38" t="str">
        <f>'1768'!Z228</f>
        <v>25.31W</v>
      </c>
      <c r="N228" s="37" t="str">
        <f t="shared" si="20"/>
        <v>25.31W</v>
      </c>
      <c r="O228" s="37" t="str">
        <f t="shared" si="21"/>
        <v>25.31</v>
      </c>
      <c r="P228" s="37">
        <f t="shared" si="22"/>
        <v>47.81</v>
      </c>
      <c r="Q228" s="40" t="str">
        <f>IF(P228&lt;=Lookup!$M$7,Lookup!$K$7,IF(P228&lt;=Lookup!$M$8,Lookup!$K$8,IF(P228&lt;=Lookup!$M$9,Lookup!$K$9,IF(P228&lt;=Lookup!$M$10,Lookup!$K$10,IF(P228&lt;=Lookup!$M$11,Lookup!$K$11,"")))))</f>
        <v>NE</v>
      </c>
      <c r="R228" s="40" t="str">
        <f>IF(P228&gt;Lookup!$M$11,IF(P228&lt;=Lookup!$M$12,Lookup!$K$12,IF(P228&lt;=Lookup!$M$13,Lookup!$K$13,IF(P228&lt;=Lookup!$M$14,Lookup!$K$14,IF(P228&lt;=Lookup!$M$15,Lookup!$K$15,IF(P228&lt;=Lookup!$M$16,Lookup!$K$16,""))))),"")</f>
        <v/>
      </c>
      <c r="S228" s="40" t="str">
        <f>IF(P228&gt;Lookup!$M$16,IF(P228&lt;=Lookup!$M$17,Lookup!$K$17,IF(P228&lt;=Lookup!$M$18,Lookup!$K$18,IF(P228&lt;=Lookup!$M$19,Lookup!$K$19,IF(P228&lt;=Lookup!$M$20,Lookup!$K$20,IF(P228&lt;=Lookup!$M$21,Lookup!$K$21,""))))),"")</f>
        <v/>
      </c>
      <c r="T228" s="40" t="str">
        <f>IF(P228&gt;Lookup!$M$21,IF(P228&lt;=Lookup!$M$22,Lookup!$K$22,IF(P228&lt;=Lookup!$M$23,Lookup!$K$23,IF(P228&lt;=Lookup!$M$24,Lookup!$K$24,IF(P228&lt;=Lookup!$M$25,Lookup!$K$25,IF(P228&lt;=Lookup!$M$26,Lookup!$K$26,""))))),"")</f>
        <v/>
      </c>
      <c r="U228" s="40" t="str">
        <f>IF(P228&gt;Lookup!$M$26,IF(P228&lt;=Lookup!$M$27,Lookup!$K$27,IF(P228&lt;=Lookup!$M$28,Lookup!$K$28,IF(P228&lt;=Lookup!$M$29,Lookup!$K$29,IF(P228&lt;=Lookup!$M$30,Lookup!$K$30,IF(P228&lt;=Lookup!$M$31,Lookup!$K$31,""))))),"")</f>
        <v/>
      </c>
      <c r="V228" s="40" t="str">
        <f>IF(P228&gt;Lookup!$M$31,IF(P228&lt;=Lookup!$M$32,Lookup!$K$32,IF(P228&lt;=Lookup!$M$33,Lookup!$K$33,IF(P228&lt;=Lookup!$M$34,Lookup!$K$34,IF(P228&lt;=Lookup!$M$35,Lookup!$K$35,IF(P228&lt;=Lookup!$M$36,Lookup!$K$36,""))))),"")</f>
        <v/>
      </c>
      <c r="W228" s="43" t="str">
        <f>IF(P228&gt;Lookup!$M$36,IF(P228&lt;=Lookup!$M$37,Lookup!$K$37,IF(P228&lt;=Lookup!$M$38,Lookup!$K$38,IF(P228&lt;Lookup!$M$39,Lookup!$K$39,IF(P228&lt;Lookup!$M$40,Lookup!$K$40,IF(P228&lt;Lookup!$M$41,Lookup!$K$41,IF(P228&lt;Lookup!$M$42,Lookup!$K$42,IF(P228&lt;Lookup!$M$43,Lookup!$K$43,IF(P228&lt;Lookup!$M$44,Lookup!$K$34,IF(B228=0,"",B228))))))))),"")</f>
        <v/>
      </c>
      <c r="X228" s="42" t="str">
        <f t="shared" si="19"/>
        <v>NE</v>
      </c>
    </row>
    <row r="229" spans="1:24" ht="14">
      <c r="A229" s="37">
        <v>219</v>
      </c>
      <c r="B229" s="38" t="str">
        <f>'1768'!J229</f>
        <v>Variable</v>
      </c>
      <c r="C229" s="39">
        <v>999</v>
      </c>
      <c r="D229" s="41">
        <f>IF(B229=0,"",IF(B229=Lookup!$K$7,Lookup!$L$7,IF(B229=Lookup!$K$8,Lookup!$L$8,IF(B229=Lookup!$K$9,Lookup!$L$9,IF(B229=Lookup!$K$10,Lookup!$L$10,IF(B229=Lookup!$K$11,Lookup!$L$11,999))))))</f>
        <v>999</v>
      </c>
      <c r="E229" s="41">
        <f>IF(D229=999,IF(B229=Lookup!$K$12,Lookup!$L$12,IF(B229=Lookup!$K$13,Lookup!$L$13,IF(B229=Lookup!$K$14,Lookup!$L$14,IF(B229=Lookup!$K$15,Lookup!$L$15,IF(B229=Lookup!$K$16,Lookup!$L$16,999))))),"")</f>
        <v>999</v>
      </c>
      <c r="F229" s="41">
        <f>IF(E229=999,IF(B229=Lookup!$K$17,Lookup!$L$17,IF(B229=Lookup!$K$18,Lookup!$L$18,IF(B229=Lookup!$K$19,Lookup!$L$19,IF(B229=Lookup!$K$20,Lookup!$L$20,IF(B229=Lookup!$K$21,Lookup!$L$21,999))))),"")</f>
        <v>999</v>
      </c>
      <c r="G229" s="41">
        <f>IF(F229=999,IF(B229=Lookup!$K$22,Lookup!$L$22,IF(B229=Lookup!$K$23,Lookup!$L$23,IF(B229=Lookup!$K$24,Lookup!$L$24,IF(B229=Lookup!$K$25,Lookup!$L$25,IF(B229=Lookup!$K$26,Lookup!$L$26,999))))),"")</f>
        <v>999</v>
      </c>
      <c r="H229" s="41">
        <f>IF(G229=999,IF(B229=Lookup!$K$27,Lookup!$L$27,IF(B229=Lookup!$K$28,Lookup!$L$28,IF(B229=Lookup!$K$29,Lookup!$L$29,IF(B229=Lookup!$K$30,Lookup!$L$30,IF(B229=Lookup!$K$31,Lookup!$L$31,999))))),"")</f>
        <v>999</v>
      </c>
      <c r="I229" s="41">
        <f>IF(H229=999,IF(B229=Lookup!$K$32,Lookup!$L$32,IF(B229=Lookup!$K$33,Lookup!$L$33,IF(B229=Lookup!$K$34,Lookup!$L$34,IF(B229=Lookup!$K$35,Lookup!$L$35,IF(B229=Lookup!$K$36,Lookup!$L$36,999))))),"")</f>
        <v>999</v>
      </c>
      <c r="J229" s="41" t="str">
        <f>IF(I229=999,IF(B229=Lookup!$K$37,Lookup!$L$37,IF(B229=Lookup!$K$38,Lookup!$L$38,IF(B229=Lookup!$K$39,Lookup!$L$7,""))),"")</f>
        <v/>
      </c>
      <c r="K229" s="41">
        <f t="shared" si="18"/>
        <v>999</v>
      </c>
      <c r="L229" s="37" t="str">
        <f t="shared" si="23"/>
        <v/>
      </c>
      <c r="M229" s="38" t="str">
        <f>'1768'!Z229</f>
        <v>19.68W</v>
      </c>
      <c r="N229" s="37" t="str">
        <f t="shared" si="20"/>
        <v>19.68W</v>
      </c>
      <c r="O229" s="37" t="str">
        <f t="shared" si="21"/>
        <v>19.68</v>
      </c>
      <c r="P229" s="37">
        <f t="shared" si="22"/>
        <v>1018.68</v>
      </c>
      <c r="Q229" s="40" t="str">
        <f>IF(P229&lt;=Lookup!$M$7,Lookup!$K$7,IF(P229&lt;=Lookup!$M$8,Lookup!$K$8,IF(P229&lt;=Lookup!$M$9,Lookup!$K$9,IF(P229&lt;=Lookup!$M$10,Lookup!$K$10,IF(P229&lt;=Lookup!$M$11,Lookup!$K$11,"")))))</f>
        <v/>
      </c>
      <c r="R229" s="40" t="str">
        <f>IF(P229&gt;Lookup!$M$11,IF(P229&lt;=Lookup!$M$12,Lookup!$K$12,IF(P229&lt;=Lookup!$M$13,Lookup!$K$13,IF(P229&lt;=Lookup!$M$14,Lookup!$K$14,IF(P229&lt;=Lookup!$M$15,Lookup!$K$15,IF(P229&lt;=Lookup!$M$16,Lookup!$K$16,""))))),"")</f>
        <v/>
      </c>
      <c r="S229" s="40" t="str">
        <f>IF(P229&gt;Lookup!$M$16,IF(P229&lt;=Lookup!$M$17,Lookup!$K$17,IF(P229&lt;=Lookup!$M$18,Lookup!$K$18,IF(P229&lt;=Lookup!$M$19,Lookup!$K$19,IF(P229&lt;=Lookup!$M$20,Lookup!$K$20,IF(P229&lt;=Lookup!$M$21,Lookup!$K$21,""))))),"")</f>
        <v/>
      </c>
      <c r="T229" s="40" t="str">
        <f>IF(P229&gt;Lookup!$M$21,IF(P229&lt;=Lookup!$M$22,Lookup!$K$22,IF(P229&lt;=Lookup!$M$23,Lookup!$K$23,IF(P229&lt;=Lookup!$M$24,Lookup!$K$24,IF(P229&lt;=Lookup!$M$25,Lookup!$K$25,IF(P229&lt;=Lookup!$M$26,Lookup!$K$26,""))))),"")</f>
        <v/>
      </c>
      <c r="U229" s="40" t="str">
        <f>IF(P229&gt;Lookup!$M$26,IF(P229&lt;=Lookup!$M$27,Lookup!$K$27,IF(P229&lt;=Lookup!$M$28,Lookup!$K$28,IF(P229&lt;=Lookup!$M$29,Lookup!$K$29,IF(P229&lt;=Lookup!$M$30,Lookup!$K$30,IF(P229&lt;=Lookup!$M$31,Lookup!$K$31,""))))),"")</f>
        <v/>
      </c>
      <c r="V229" s="40" t="str">
        <f>IF(P229&gt;Lookup!$M$31,IF(P229&lt;=Lookup!$M$32,Lookup!$K$32,IF(P229&lt;=Lookup!$M$33,Lookup!$K$33,IF(P229&lt;=Lookup!$M$34,Lookup!$K$34,IF(P229&lt;=Lookup!$M$35,Lookup!$K$35,IF(P229&lt;=Lookup!$M$36,Lookup!$K$36,""))))),"")</f>
        <v/>
      </c>
      <c r="W229" s="43" t="str">
        <f>IF(P229&gt;Lookup!$M$36,IF(P229&lt;=Lookup!$M$37,Lookup!$K$37,IF(P229&lt;=Lookup!$M$38,Lookup!$K$38,IF(P229&lt;Lookup!$M$39,Lookup!$K$39,IF(P229&lt;Lookup!$M$40,Lookup!$K$40,IF(P229&lt;Lookup!$M$41,Lookup!$K$41,IF(P229&lt;Lookup!$M$42,Lookup!$K$42,IF(P229&lt;Lookup!$M$43,Lookup!$K$43,IF(P229&lt;Lookup!$M$44,Lookup!$K$34,IF(B229=0,"",B229))))))))),"")</f>
        <v>Variable</v>
      </c>
      <c r="X229" s="42" t="str">
        <f t="shared" si="19"/>
        <v>Variable</v>
      </c>
    </row>
    <row r="230" spans="1:24" ht="14">
      <c r="A230" s="37">
        <v>220</v>
      </c>
      <c r="B230" s="38" t="str">
        <f>'1768'!J230</f>
        <v>Variable</v>
      </c>
      <c r="C230" s="39">
        <v>999</v>
      </c>
      <c r="D230" s="41">
        <f>IF(B230=0,"",IF(B230=Lookup!$K$7,Lookup!$L$7,IF(B230=Lookup!$K$8,Lookup!$L$8,IF(B230=Lookup!$K$9,Lookup!$L$9,IF(B230=Lookup!$K$10,Lookup!$L$10,IF(B230=Lookup!$K$11,Lookup!$L$11,999))))))</f>
        <v>999</v>
      </c>
      <c r="E230" s="41">
        <f>IF(D230=999,IF(B230=Lookup!$K$12,Lookup!$L$12,IF(B230=Lookup!$K$13,Lookup!$L$13,IF(B230=Lookup!$K$14,Lookup!$L$14,IF(B230=Lookup!$K$15,Lookup!$L$15,IF(B230=Lookup!$K$16,Lookup!$L$16,999))))),"")</f>
        <v>999</v>
      </c>
      <c r="F230" s="41">
        <f>IF(E230=999,IF(B230=Lookup!$K$17,Lookup!$L$17,IF(B230=Lookup!$K$18,Lookup!$L$18,IF(B230=Lookup!$K$19,Lookup!$L$19,IF(B230=Lookup!$K$20,Lookup!$L$20,IF(B230=Lookup!$K$21,Lookup!$L$21,999))))),"")</f>
        <v>999</v>
      </c>
      <c r="G230" s="41">
        <f>IF(F230=999,IF(B230=Lookup!$K$22,Lookup!$L$22,IF(B230=Lookup!$K$23,Lookup!$L$23,IF(B230=Lookup!$K$24,Lookup!$L$24,IF(B230=Lookup!$K$25,Lookup!$L$25,IF(B230=Lookup!$K$26,Lookup!$L$26,999))))),"")</f>
        <v>999</v>
      </c>
      <c r="H230" s="41">
        <f>IF(G230=999,IF(B230=Lookup!$K$27,Lookup!$L$27,IF(B230=Lookup!$K$28,Lookup!$L$28,IF(B230=Lookup!$K$29,Lookup!$L$29,IF(B230=Lookup!$K$30,Lookup!$L$30,IF(B230=Lookup!$K$31,Lookup!$L$31,999))))),"")</f>
        <v>999</v>
      </c>
      <c r="I230" s="41">
        <f>IF(H230=999,IF(B230=Lookup!$K$32,Lookup!$L$32,IF(B230=Lookup!$K$33,Lookup!$L$33,IF(B230=Lookup!$K$34,Lookup!$L$34,IF(B230=Lookup!$K$35,Lookup!$L$35,IF(B230=Lookup!$K$36,Lookup!$L$36,999))))),"")</f>
        <v>999</v>
      </c>
      <c r="J230" s="41" t="str">
        <f>IF(I230=999,IF(B230=Lookup!$K$37,Lookup!$L$37,IF(B230=Lookup!$K$38,Lookup!$L$38,IF(B230=Lookup!$K$39,Lookup!$L$7,""))),"")</f>
        <v/>
      </c>
      <c r="K230" s="41">
        <f t="shared" si="18"/>
        <v>999</v>
      </c>
      <c r="L230" s="37" t="str">
        <f t="shared" si="23"/>
        <v/>
      </c>
      <c r="M230" s="38" t="str">
        <f>'1768'!Z230</f>
        <v>19.68W</v>
      </c>
      <c r="N230" s="37" t="str">
        <f t="shared" si="20"/>
        <v>19.68W</v>
      </c>
      <c r="O230" s="37" t="str">
        <f t="shared" si="21"/>
        <v>19.68</v>
      </c>
      <c r="P230" s="37">
        <f t="shared" si="22"/>
        <v>1018.68</v>
      </c>
      <c r="Q230" s="40" t="str">
        <f>IF(P230&lt;=Lookup!$M$7,Lookup!$K$7,IF(P230&lt;=Lookup!$M$8,Lookup!$K$8,IF(P230&lt;=Lookup!$M$9,Lookup!$K$9,IF(P230&lt;=Lookup!$M$10,Lookup!$K$10,IF(P230&lt;=Lookup!$M$11,Lookup!$K$11,"")))))</f>
        <v/>
      </c>
      <c r="R230" s="40" t="str">
        <f>IF(P230&gt;Lookup!$M$11,IF(P230&lt;=Lookup!$M$12,Lookup!$K$12,IF(P230&lt;=Lookup!$M$13,Lookup!$K$13,IF(P230&lt;=Lookup!$M$14,Lookup!$K$14,IF(P230&lt;=Lookup!$M$15,Lookup!$K$15,IF(P230&lt;=Lookup!$M$16,Lookup!$K$16,""))))),"")</f>
        <v/>
      </c>
      <c r="S230" s="40" t="str">
        <f>IF(P230&gt;Lookup!$M$16,IF(P230&lt;=Lookup!$M$17,Lookup!$K$17,IF(P230&lt;=Lookup!$M$18,Lookup!$K$18,IF(P230&lt;=Lookup!$M$19,Lookup!$K$19,IF(P230&lt;=Lookup!$M$20,Lookup!$K$20,IF(P230&lt;=Lookup!$M$21,Lookup!$K$21,""))))),"")</f>
        <v/>
      </c>
      <c r="T230" s="40" t="str">
        <f>IF(P230&gt;Lookup!$M$21,IF(P230&lt;=Lookup!$M$22,Lookup!$K$22,IF(P230&lt;=Lookup!$M$23,Lookup!$K$23,IF(P230&lt;=Lookup!$M$24,Lookup!$K$24,IF(P230&lt;=Lookup!$M$25,Lookup!$K$25,IF(P230&lt;=Lookup!$M$26,Lookup!$K$26,""))))),"")</f>
        <v/>
      </c>
      <c r="U230" s="40" t="str">
        <f>IF(P230&gt;Lookup!$M$26,IF(P230&lt;=Lookup!$M$27,Lookup!$K$27,IF(P230&lt;=Lookup!$M$28,Lookup!$K$28,IF(P230&lt;=Lookup!$M$29,Lookup!$K$29,IF(P230&lt;=Lookup!$M$30,Lookup!$K$30,IF(P230&lt;=Lookup!$M$31,Lookup!$K$31,""))))),"")</f>
        <v/>
      </c>
      <c r="V230" s="40" t="str">
        <f>IF(P230&gt;Lookup!$M$31,IF(P230&lt;=Lookup!$M$32,Lookup!$K$32,IF(P230&lt;=Lookup!$M$33,Lookup!$K$33,IF(P230&lt;=Lookup!$M$34,Lookup!$K$34,IF(P230&lt;=Lookup!$M$35,Lookup!$K$35,IF(P230&lt;=Lookup!$M$36,Lookup!$K$36,""))))),"")</f>
        <v/>
      </c>
      <c r="W230" s="43" t="str">
        <f>IF(P230&gt;Lookup!$M$36,IF(P230&lt;=Lookup!$M$37,Lookup!$K$37,IF(P230&lt;=Lookup!$M$38,Lookup!$K$38,IF(P230&lt;Lookup!$M$39,Lookup!$K$39,IF(P230&lt;Lookup!$M$40,Lookup!$K$40,IF(P230&lt;Lookup!$M$41,Lookup!$K$41,IF(P230&lt;Lookup!$M$42,Lookup!$K$42,IF(P230&lt;Lookup!$M$43,Lookup!$K$43,IF(P230&lt;Lookup!$M$44,Lookup!$K$34,IF(B230=0,"",B230))))))))),"")</f>
        <v>Variable</v>
      </c>
      <c r="X230" s="42" t="str">
        <f t="shared" si="19"/>
        <v>Variable</v>
      </c>
    </row>
    <row r="231" spans="1:24" ht="14">
      <c r="A231" s="37">
        <v>221</v>
      </c>
      <c r="B231" s="38">
        <f>'1768'!J231</f>
        <v>0</v>
      </c>
      <c r="C231" s="39">
        <v>999</v>
      </c>
      <c r="D231" s="41" t="str">
        <f>IF(B231=0,"",IF(B231=Lookup!$K$7,Lookup!$L$7,IF(B231=Lookup!$K$8,Lookup!$L$8,IF(B231=Lookup!$K$9,Lookup!$L$9,IF(B231=Lookup!$K$10,Lookup!$L$10,IF(B231=Lookup!$K$11,Lookup!$L$11,999))))))</f>
        <v/>
      </c>
      <c r="E231" s="41" t="str">
        <f>IF(D231=999,IF(B231=Lookup!$K$12,Lookup!$L$12,IF(B231=Lookup!$K$13,Lookup!$L$13,IF(B231=Lookup!$K$14,Lookup!$L$14,IF(B231=Lookup!$K$15,Lookup!$L$15,IF(B231=Lookup!$K$16,Lookup!$L$16,999))))),"")</f>
        <v/>
      </c>
      <c r="F231" s="41" t="str">
        <f>IF(E231=999,IF(B231=Lookup!$K$17,Lookup!$L$17,IF(B231=Lookup!$K$18,Lookup!$L$18,IF(B231=Lookup!$K$19,Lookup!$L$19,IF(B231=Lookup!$K$20,Lookup!$L$20,IF(B231=Lookup!$K$21,Lookup!$L$21,999))))),"")</f>
        <v/>
      </c>
      <c r="G231" s="41" t="str">
        <f>IF(F231=999,IF(B231=Lookup!$K$22,Lookup!$L$22,IF(B231=Lookup!$K$23,Lookup!$L$23,IF(B231=Lookup!$K$24,Lookup!$L$24,IF(B231=Lookup!$K$25,Lookup!$L$25,IF(B231=Lookup!$K$26,Lookup!$L$26,999))))),"")</f>
        <v/>
      </c>
      <c r="H231" s="41" t="str">
        <f>IF(G231=999,IF(B231=Lookup!$K$27,Lookup!$L$27,IF(B231=Lookup!$K$28,Lookup!$L$28,IF(B231=Lookup!$K$29,Lookup!$L$29,IF(B231=Lookup!$K$30,Lookup!$L$30,IF(B231=Lookup!$K$31,Lookup!$L$31,999))))),"")</f>
        <v/>
      </c>
      <c r="I231" s="41" t="str">
        <f>IF(H231=999,IF(B231=Lookup!$K$32,Lookup!$L$32,IF(B231=Lookup!$K$33,Lookup!$L$33,IF(B231=Lookup!$K$34,Lookup!$L$34,IF(B231=Lookup!$K$35,Lookup!$L$35,IF(B231=Lookup!$K$36,Lookup!$L$36,999))))),"")</f>
        <v/>
      </c>
      <c r="J231" s="41" t="str">
        <f>IF(I231=999,IF(B231=Lookup!$K$37,Lookup!$L$37,IF(B231=Lookup!$K$38,Lookup!$L$38,IF(B231=Lookup!$K$39,Lookup!$L$7,""))),"")</f>
        <v/>
      </c>
      <c r="K231" s="41">
        <f t="shared" si="18"/>
        <v>999</v>
      </c>
      <c r="L231" s="37" t="str">
        <f t="shared" si="23"/>
        <v/>
      </c>
      <c r="M231" s="38">
        <f>'1768'!Z231</f>
        <v>0</v>
      </c>
      <c r="N231" s="37">
        <f t="shared" si="20"/>
        <v>0</v>
      </c>
      <c r="O231" s="37">
        <f t="shared" si="21"/>
        <v>0</v>
      </c>
      <c r="P231" s="37">
        <f t="shared" si="22"/>
        <v>999</v>
      </c>
      <c r="Q231" s="40" t="str">
        <f>IF(P231&lt;=Lookup!$M$7,Lookup!$K$7,IF(P231&lt;=Lookup!$M$8,Lookup!$K$8,IF(P231&lt;=Lookup!$M$9,Lookup!$K$9,IF(P231&lt;=Lookup!$M$10,Lookup!$K$10,IF(P231&lt;=Lookup!$M$11,Lookup!$K$11,"")))))</f>
        <v/>
      </c>
      <c r="R231" s="40" t="str">
        <f>IF(P231&gt;Lookup!$M$11,IF(P231&lt;=Lookup!$M$12,Lookup!$K$12,IF(P231&lt;=Lookup!$M$13,Lookup!$K$13,IF(P231&lt;=Lookup!$M$14,Lookup!$K$14,IF(P231&lt;=Lookup!$M$15,Lookup!$K$15,IF(P231&lt;=Lookup!$M$16,Lookup!$K$16,""))))),"")</f>
        <v/>
      </c>
      <c r="S231" s="40" t="str">
        <f>IF(P231&gt;Lookup!$M$16,IF(P231&lt;=Lookup!$M$17,Lookup!$K$17,IF(P231&lt;=Lookup!$M$18,Lookup!$K$18,IF(P231&lt;=Lookup!$M$19,Lookup!$K$19,IF(P231&lt;=Lookup!$M$20,Lookup!$K$20,IF(P231&lt;=Lookup!$M$21,Lookup!$K$21,""))))),"")</f>
        <v/>
      </c>
      <c r="T231" s="40" t="str">
        <f>IF(P231&gt;Lookup!$M$21,IF(P231&lt;=Lookup!$M$22,Lookup!$K$22,IF(P231&lt;=Lookup!$M$23,Lookup!$K$23,IF(P231&lt;=Lookup!$M$24,Lookup!$K$24,IF(P231&lt;=Lookup!$M$25,Lookup!$K$25,IF(P231&lt;=Lookup!$M$26,Lookup!$K$26,""))))),"")</f>
        <v/>
      </c>
      <c r="U231" s="40" t="str">
        <f>IF(P231&gt;Lookup!$M$26,IF(P231&lt;=Lookup!$M$27,Lookup!$K$27,IF(P231&lt;=Lookup!$M$28,Lookup!$K$28,IF(P231&lt;=Lookup!$M$29,Lookup!$K$29,IF(P231&lt;=Lookup!$M$30,Lookup!$K$30,IF(P231&lt;=Lookup!$M$31,Lookup!$K$31,""))))),"")</f>
        <v/>
      </c>
      <c r="V231" s="40" t="str">
        <f>IF(P231&gt;Lookup!$M$31,IF(P231&lt;=Lookup!$M$32,Lookup!$K$32,IF(P231&lt;=Lookup!$M$33,Lookup!$K$33,IF(P231&lt;=Lookup!$M$34,Lookup!$K$34,IF(P231&lt;=Lookup!$M$35,Lookup!$K$35,IF(P231&lt;=Lookup!$M$36,Lookup!$K$36,""))))),"")</f>
        <v/>
      </c>
      <c r="W231" s="43" t="str">
        <f>IF(P231&gt;Lookup!$M$36,IF(P231&lt;=Lookup!$M$37,Lookup!$K$37,IF(P231&lt;=Lookup!$M$38,Lookup!$K$38,IF(P231&lt;Lookup!$M$39,Lookup!$K$39,IF(P231&lt;Lookup!$M$40,Lookup!$K$40,IF(P231&lt;Lookup!$M$41,Lookup!$K$41,IF(P231&lt;Lookup!$M$42,Lookup!$K$42,IF(P231&lt;Lookup!$M$43,Lookup!$K$43,IF(P231&lt;Lookup!$M$44,Lookup!$K$34,IF(B231=0,"",B231))))))))),"")</f>
        <v/>
      </c>
      <c r="X231" s="42" t="str">
        <f t="shared" si="19"/>
        <v/>
      </c>
    </row>
    <row r="232" spans="1:24" ht="14">
      <c r="A232" s="37">
        <v>222</v>
      </c>
      <c r="B232" s="38">
        <f>'1768'!J232</f>
        <v>0</v>
      </c>
      <c r="C232" s="39">
        <v>999</v>
      </c>
      <c r="D232" s="41" t="str">
        <f>IF(B232=0,"",IF(B232=Lookup!$K$7,Lookup!$L$7,IF(B232=Lookup!$K$8,Lookup!$L$8,IF(B232=Lookup!$K$9,Lookup!$L$9,IF(B232=Lookup!$K$10,Lookup!$L$10,IF(B232=Lookup!$K$11,Lookup!$L$11,999))))))</f>
        <v/>
      </c>
      <c r="E232" s="41" t="str">
        <f>IF(D232=999,IF(B232=Lookup!$K$12,Lookup!$L$12,IF(B232=Lookup!$K$13,Lookup!$L$13,IF(B232=Lookup!$K$14,Lookup!$L$14,IF(B232=Lookup!$K$15,Lookup!$L$15,IF(B232=Lookup!$K$16,Lookup!$L$16,999))))),"")</f>
        <v/>
      </c>
      <c r="F232" s="41" t="str">
        <f>IF(E232=999,IF(B232=Lookup!$K$17,Lookup!$L$17,IF(B232=Lookup!$K$18,Lookup!$L$18,IF(B232=Lookup!$K$19,Lookup!$L$19,IF(B232=Lookup!$K$20,Lookup!$L$20,IF(B232=Lookup!$K$21,Lookup!$L$21,999))))),"")</f>
        <v/>
      </c>
      <c r="G232" s="41" t="str">
        <f>IF(F232=999,IF(B232=Lookup!$K$22,Lookup!$L$22,IF(B232=Lookup!$K$23,Lookup!$L$23,IF(B232=Lookup!$K$24,Lookup!$L$24,IF(B232=Lookup!$K$25,Lookup!$L$25,IF(B232=Lookup!$K$26,Lookup!$L$26,999))))),"")</f>
        <v/>
      </c>
      <c r="H232" s="41" t="str">
        <f>IF(G232=999,IF(B232=Lookup!$K$27,Lookup!$L$27,IF(B232=Lookup!$K$28,Lookup!$L$28,IF(B232=Lookup!$K$29,Lookup!$L$29,IF(B232=Lookup!$K$30,Lookup!$L$30,IF(B232=Lookup!$K$31,Lookup!$L$31,999))))),"")</f>
        <v/>
      </c>
      <c r="I232" s="41" t="str">
        <f>IF(H232=999,IF(B232=Lookup!$K$32,Lookup!$L$32,IF(B232=Lookup!$K$33,Lookup!$L$33,IF(B232=Lookup!$K$34,Lookup!$L$34,IF(B232=Lookup!$K$35,Lookup!$L$35,IF(B232=Lookup!$K$36,Lookup!$L$36,999))))),"")</f>
        <v/>
      </c>
      <c r="J232" s="41" t="str">
        <f>IF(I232=999,IF(B232=Lookup!$K$37,Lookup!$L$37,IF(B232=Lookup!$K$38,Lookup!$L$38,IF(B232=Lookup!$K$39,Lookup!$L$7,""))),"")</f>
        <v/>
      </c>
      <c r="K232" s="41">
        <f t="shared" si="18"/>
        <v>999</v>
      </c>
      <c r="L232" s="37" t="str">
        <f t="shared" si="23"/>
        <v/>
      </c>
      <c r="M232" s="38">
        <f>'1768'!Z232</f>
        <v>0</v>
      </c>
      <c r="N232" s="37">
        <f t="shared" si="20"/>
        <v>0</v>
      </c>
      <c r="O232" s="37">
        <f t="shared" si="21"/>
        <v>0</v>
      </c>
      <c r="P232" s="37">
        <f t="shared" si="22"/>
        <v>999</v>
      </c>
      <c r="Q232" s="40" t="str">
        <f>IF(P232&lt;=Lookup!$M$7,Lookup!$K$7,IF(P232&lt;=Lookup!$M$8,Lookup!$K$8,IF(P232&lt;=Lookup!$M$9,Lookup!$K$9,IF(P232&lt;=Lookup!$M$10,Lookup!$K$10,IF(P232&lt;=Lookup!$M$11,Lookup!$K$11,"")))))</f>
        <v/>
      </c>
      <c r="R232" s="40" t="str">
        <f>IF(P232&gt;Lookup!$M$11,IF(P232&lt;=Lookup!$M$12,Lookup!$K$12,IF(P232&lt;=Lookup!$M$13,Lookup!$K$13,IF(P232&lt;=Lookup!$M$14,Lookup!$K$14,IF(P232&lt;=Lookup!$M$15,Lookup!$K$15,IF(P232&lt;=Lookup!$M$16,Lookup!$K$16,""))))),"")</f>
        <v/>
      </c>
      <c r="S232" s="40" t="str">
        <f>IF(P232&gt;Lookup!$M$16,IF(P232&lt;=Lookup!$M$17,Lookup!$K$17,IF(P232&lt;=Lookup!$M$18,Lookup!$K$18,IF(P232&lt;=Lookup!$M$19,Lookup!$K$19,IF(P232&lt;=Lookup!$M$20,Lookup!$K$20,IF(P232&lt;=Lookup!$M$21,Lookup!$K$21,""))))),"")</f>
        <v/>
      </c>
      <c r="T232" s="40" t="str">
        <f>IF(P232&gt;Lookup!$M$21,IF(P232&lt;=Lookup!$M$22,Lookup!$K$22,IF(P232&lt;=Lookup!$M$23,Lookup!$K$23,IF(P232&lt;=Lookup!$M$24,Lookup!$K$24,IF(P232&lt;=Lookup!$M$25,Lookup!$K$25,IF(P232&lt;=Lookup!$M$26,Lookup!$K$26,""))))),"")</f>
        <v/>
      </c>
      <c r="U232" s="40" t="str">
        <f>IF(P232&gt;Lookup!$M$26,IF(P232&lt;=Lookup!$M$27,Lookup!$K$27,IF(P232&lt;=Lookup!$M$28,Lookup!$K$28,IF(P232&lt;=Lookup!$M$29,Lookup!$K$29,IF(P232&lt;=Lookup!$M$30,Lookup!$K$30,IF(P232&lt;=Lookup!$M$31,Lookup!$K$31,""))))),"")</f>
        <v/>
      </c>
      <c r="V232" s="40" t="str">
        <f>IF(P232&gt;Lookup!$M$31,IF(P232&lt;=Lookup!$M$32,Lookup!$K$32,IF(P232&lt;=Lookup!$M$33,Lookup!$K$33,IF(P232&lt;=Lookup!$M$34,Lookup!$K$34,IF(P232&lt;=Lookup!$M$35,Lookup!$K$35,IF(P232&lt;=Lookup!$M$36,Lookup!$K$36,""))))),"")</f>
        <v/>
      </c>
      <c r="W232" s="43" t="str">
        <f>IF(P232&gt;Lookup!$M$36,IF(P232&lt;=Lookup!$M$37,Lookup!$K$37,IF(P232&lt;=Lookup!$M$38,Lookup!$K$38,IF(P232&lt;Lookup!$M$39,Lookup!$K$39,IF(P232&lt;Lookup!$M$40,Lookup!$K$40,IF(P232&lt;Lookup!$M$41,Lookup!$K$41,IF(P232&lt;Lookup!$M$42,Lookup!$K$42,IF(P232&lt;Lookup!$M$43,Lookup!$K$43,IF(P232&lt;Lookup!$M$44,Lookup!$K$34,IF(B232=0,"",B232))))))))),"")</f>
        <v/>
      </c>
      <c r="X232" s="42" t="str">
        <f t="shared" si="19"/>
        <v/>
      </c>
    </row>
    <row r="233" spans="1:24" ht="14">
      <c r="A233" s="37">
        <v>223</v>
      </c>
      <c r="B233" s="38">
        <f>'1768'!J233</f>
        <v>0</v>
      </c>
      <c r="C233" s="39">
        <v>999</v>
      </c>
      <c r="D233" s="41" t="str">
        <f>IF(B233=0,"",IF(B233=Lookup!$K$7,Lookup!$L$7,IF(B233=Lookup!$K$8,Lookup!$L$8,IF(B233=Lookup!$K$9,Lookup!$L$9,IF(B233=Lookup!$K$10,Lookup!$L$10,IF(B233=Lookup!$K$11,Lookup!$L$11,999))))))</f>
        <v/>
      </c>
      <c r="E233" s="41" t="str">
        <f>IF(D233=999,IF(B233=Lookup!$K$12,Lookup!$L$12,IF(B233=Lookup!$K$13,Lookup!$L$13,IF(B233=Lookup!$K$14,Lookup!$L$14,IF(B233=Lookup!$K$15,Lookup!$L$15,IF(B233=Lookup!$K$16,Lookup!$L$16,999))))),"")</f>
        <v/>
      </c>
      <c r="F233" s="41" t="str">
        <f>IF(E233=999,IF(B233=Lookup!$K$17,Lookup!$L$17,IF(B233=Lookup!$K$18,Lookup!$L$18,IF(B233=Lookup!$K$19,Lookup!$L$19,IF(B233=Lookup!$K$20,Lookup!$L$20,IF(B233=Lookup!$K$21,Lookup!$L$21,999))))),"")</f>
        <v/>
      </c>
      <c r="G233" s="41" t="str">
        <f>IF(F233=999,IF(B233=Lookup!$K$22,Lookup!$L$22,IF(B233=Lookup!$K$23,Lookup!$L$23,IF(B233=Lookup!$K$24,Lookup!$L$24,IF(B233=Lookup!$K$25,Lookup!$L$25,IF(B233=Lookup!$K$26,Lookup!$L$26,999))))),"")</f>
        <v/>
      </c>
      <c r="H233" s="41" t="str">
        <f>IF(G233=999,IF(B233=Lookup!$K$27,Lookup!$L$27,IF(B233=Lookup!$K$28,Lookup!$L$28,IF(B233=Lookup!$K$29,Lookup!$L$29,IF(B233=Lookup!$K$30,Lookup!$L$30,IF(B233=Lookup!$K$31,Lookup!$L$31,999))))),"")</f>
        <v/>
      </c>
      <c r="I233" s="41" t="str">
        <f>IF(H233=999,IF(B233=Lookup!$K$32,Lookup!$L$32,IF(B233=Lookup!$K$33,Lookup!$L$33,IF(B233=Lookup!$K$34,Lookup!$L$34,IF(B233=Lookup!$K$35,Lookup!$L$35,IF(B233=Lookup!$K$36,Lookup!$L$36,999))))),"")</f>
        <v/>
      </c>
      <c r="J233" s="41" t="str">
        <f>IF(I233=999,IF(B233=Lookup!$K$37,Lookup!$L$37,IF(B233=Lookup!$K$38,Lookup!$L$38,IF(B233=Lookup!$K$39,Lookup!$L$7,""))),"")</f>
        <v/>
      </c>
      <c r="K233" s="41">
        <f t="shared" si="18"/>
        <v>999</v>
      </c>
      <c r="L233" s="37" t="str">
        <f t="shared" si="23"/>
        <v/>
      </c>
      <c r="M233" s="38">
        <f>'1768'!Z233</f>
        <v>0</v>
      </c>
      <c r="N233" s="37">
        <f t="shared" si="20"/>
        <v>0</v>
      </c>
      <c r="O233" s="37">
        <f t="shared" si="21"/>
        <v>0</v>
      </c>
      <c r="P233" s="37">
        <f t="shared" si="22"/>
        <v>999</v>
      </c>
      <c r="Q233" s="40" t="str">
        <f>IF(P233&lt;=Lookup!$M$7,Lookup!$K$7,IF(P233&lt;=Lookup!$M$8,Lookup!$K$8,IF(P233&lt;=Lookup!$M$9,Lookup!$K$9,IF(P233&lt;=Lookup!$M$10,Lookup!$K$10,IF(P233&lt;=Lookup!$M$11,Lookup!$K$11,"")))))</f>
        <v/>
      </c>
      <c r="R233" s="40" t="str">
        <f>IF(P233&gt;Lookup!$M$11,IF(P233&lt;=Lookup!$M$12,Lookup!$K$12,IF(P233&lt;=Lookup!$M$13,Lookup!$K$13,IF(P233&lt;=Lookup!$M$14,Lookup!$K$14,IF(P233&lt;=Lookup!$M$15,Lookup!$K$15,IF(P233&lt;=Lookup!$M$16,Lookup!$K$16,""))))),"")</f>
        <v/>
      </c>
      <c r="S233" s="40" t="str">
        <f>IF(P233&gt;Lookup!$M$16,IF(P233&lt;=Lookup!$M$17,Lookup!$K$17,IF(P233&lt;=Lookup!$M$18,Lookup!$K$18,IF(P233&lt;=Lookup!$M$19,Lookup!$K$19,IF(P233&lt;=Lookup!$M$20,Lookup!$K$20,IF(P233&lt;=Lookup!$M$21,Lookup!$K$21,""))))),"")</f>
        <v/>
      </c>
      <c r="T233" s="40" t="str">
        <f>IF(P233&gt;Lookup!$M$21,IF(P233&lt;=Lookup!$M$22,Lookup!$K$22,IF(P233&lt;=Lookup!$M$23,Lookup!$K$23,IF(P233&lt;=Lookup!$M$24,Lookup!$K$24,IF(P233&lt;=Lookup!$M$25,Lookup!$K$25,IF(P233&lt;=Lookup!$M$26,Lookup!$K$26,""))))),"")</f>
        <v/>
      </c>
      <c r="U233" s="40" t="str">
        <f>IF(P233&gt;Lookup!$M$26,IF(P233&lt;=Lookup!$M$27,Lookup!$K$27,IF(P233&lt;=Lookup!$M$28,Lookup!$K$28,IF(P233&lt;=Lookup!$M$29,Lookup!$K$29,IF(P233&lt;=Lookup!$M$30,Lookup!$K$30,IF(P233&lt;=Lookup!$M$31,Lookup!$K$31,""))))),"")</f>
        <v/>
      </c>
      <c r="V233" s="40" t="str">
        <f>IF(P233&gt;Lookup!$M$31,IF(P233&lt;=Lookup!$M$32,Lookup!$K$32,IF(P233&lt;=Lookup!$M$33,Lookup!$K$33,IF(P233&lt;=Lookup!$M$34,Lookup!$K$34,IF(P233&lt;=Lookup!$M$35,Lookup!$K$35,IF(P233&lt;=Lookup!$M$36,Lookup!$K$36,""))))),"")</f>
        <v/>
      </c>
      <c r="W233" s="43" t="str">
        <f>IF(P233&gt;Lookup!$M$36,IF(P233&lt;=Lookup!$M$37,Lookup!$K$37,IF(P233&lt;=Lookup!$M$38,Lookup!$K$38,IF(P233&lt;Lookup!$M$39,Lookup!$K$39,IF(P233&lt;Lookup!$M$40,Lookup!$K$40,IF(P233&lt;Lookup!$M$41,Lookup!$K$41,IF(P233&lt;Lookup!$M$42,Lookup!$K$42,IF(P233&lt;Lookup!$M$43,Lookup!$K$43,IF(P233&lt;Lookup!$M$44,Lookup!$K$34,IF(B233=0,"",B233))))))))),"")</f>
        <v/>
      </c>
      <c r="X233" s="42" t="str">
        <f t="shared" si="19"/>
        <v/>
      </c>
    </row>
    <row r="234" spans="1:24" ht="14">
      <c r="A234" s="37">
        <v>224</v>
      </c>
      <c r="B234" s="38">
        <f>'1768'!J234</f>
        <v>0</v>
      </c>
      <c r="C234" s="39">
        <v>999</v>
      </c>
      <c r="D234" s="41" t="str">
        <f>IF(B234=0,"",IF(B234=Lookup!$K$7,Lookup!$L$7,IF(B234=Lookup!$K$8,Lookup!$L$8,IF(B234=Lookup!$K$9,Lookup!$L$9,IF(B234=Lookup!$K$10,Lookup!$L$10,IF(B234=Lookup!$K$11,Lookup!$L$11,999))))))</f>
        <v/>
      </c>
      <c r="E234" s="41" t="str">
        <f>IF(D234=999,IF(B234=Lookup!$K$12,Lookup!$L$12,IF(B234=Lookup!$K$13,Lookup!$L$13,IF(B234=Lookup!$K$14,Lookup!$L$14,IF(B234=Lookup!$K$15,Lookup!$L$15,IF(B234=Lookup!$K$16,Lookup!$L$16,999))))),"")</f>
        <v/>
      </c>
      <c r="F234" s="41" t="str">
        <f>IF(E234=999,IF(B234=Lookup!$K$17,Lookup!$L$17,IF(B234=Lookup!$K$18,Lookup!$L$18,IF(B234=Lookup!$K$19,Lookup!$L$19,IF(B234=Lookup!$K$20,Lookup!$L$20,IF(B234=Lookup!$K$21,Lookup!$L$21,999))))),"")</f>
        <v/>
      </c>
      <c r="G234" s="41" t="str">
        <f>IF(F234=999,IF(B234=Lookup!$K$22,Lookup!$L$22,IF(B234=Lookup!$K$23,Lookup!$L$23,IF(B234=Lookup!$K$24,Lookup!$L$24,IF(B234=Lookup!$K$25,Lookup!$L$25,IF(B234=Lookup!$K$26,Lookup!$L$26,999))))),"")</f>
        <v/>
      </c>
      <c r="H234" s="41" t="str">
        <f>IF(G234=999,IF(B234=Lookup!$K$27,Lookup!$L$27,IF(B234=Lookup!$K$28,Lookup!$L$28,IF(B234=Lookup!$K$29,Lookup!$L$29,IF(B234=Lookup!$K$30,Lookup!$L$30,IF(B234=Lookup!$K$31,Lookup!$L$31,999))))),"")</f>
        <v/>
      </c>
      <c r="I234" s="41" t="str">
        <f>IF(H234=999,IF(B234=Lookup!$K$32,Lookup!$L$32,IF(B234=Lookup!$K$33,Lookup!$L$33,IF(B234=Lookup!$K$34,Lookup!$L$34,IF(B234=Lookup!$K$35,Lookup!$L$35,IF(B234=Lookup!$K$36,Lookup!$L$36,999))))),"")</f>
        <v/>
      </c>
      <c r="J234" s="41" t="str">
        <f>IF(I234=999,IF(B234=Lookup!$K$37,Lookup!$L$37,IF(B234=Lookup!$K$38,Lookup!$L$38,IF(B234=Lookup!$K$39,Lookup!$L$7,""))),"")</f>
        <v/>
      </c>
      <c r="K234" s="41">
        <f t="shared" si="18"/>
        <v>999</v>
      </c>
      <c r="L234" s="37" t="str">
        <f t="shared" si="23"/>
        <v/>
      </c>
      <c r="M234" s="38">
        <f>'1768'!Z234</f>
        <v>0</v>
      </c>
      <c r="N234" s="37">
        <f t="shared" si="20"/>
        <v>0</v>
      </c>
      <c r="O234" s="37">
        <f t="shared" si="21"/>
        <v>0</v>
      </c>
      <c r="P234" s="37">
        <f t="shared" si="22"/>
        <v>999</v>
      </c>
      <c r="Q234" s="40" t="str">
        <f>IF(P234&lt;=Lookup!$M$7,Lookup!$K$7,IF(P234&lt;=Lookup!$M$8,Lookup!$K$8,IF(P234&lt;=Lookup!$M$9,Lookup!$K$9,IF(P234&lt;=Lookup!$M$10,Lookup!$K$10,IF(P234&lt;=Lookup!$M$11,Lookup!$K$11,"")))))</f>
        <v/>
      </c>
      <c r="R234" s="40" t="str">
        <f>IF(P234&gt;Lookup!$M$11,IF(P234&lt;=Lookup!$M$12,Lookup!$K$12,IF(P234&lt;=Lookup!$M$13,Lookup!$K$13,IF(P234&lt;=Lookup!$M$14,Lookup!$K$14,IF(P234&lt;=Lookup!$M$15,Lookup!$K$15,IF(P234&lt;=Lookup!$M$16,Lookup!$K$16,""))))),"")</f>
        <v/>
      </c>
      <c r="S234" s="40" t="str">
        <f>IF(P234&gt;Lookup!$M$16,IF(P234&lt;=Lookup!$M$17,Lookup!$K$17,IF(P234&lt;=Lookup!$M$18,Lookup!$K$18,IF(P234&lt;=Lookup!$M$19,Lookup!$K$19,IF(P234&lt;=Lookup!$M$20,Lookup!$K$20,IF(P234&lt;=Lookup!$M$21,Lookup!$K$21,""))))),"")</f>
        <v/>
      </c>
      <c r="T234" s="40" t="str">
        <f>IF(P234&gt;Lookup!$M$21,IF(P234&lt;=Lookup!$M$22,Lookup!$K$22,IF(P234&lt;=Lookup!$M$23,Lookup!$K$23,IF(P234&lt;=Lookup!$M$24,Lookup!$K$24,IF(P234&lt;=Lookup!$M$25,Lookup!$K$25,IF(P234&lt;=Lookup!$M$26,Lookup!$K$26,""))))),"")</f>
        <v/>
      </c>
      <c r="U234" s="40" t="str">
        <f>IF(P234&gt;Lookup!$M$26,IF(P234&lt;=Lookup!$M$27,Lookup!$K$27,IF(P234&lt;=Lookup!$M$28,Lookup!$K$28,IF(P234&lt;=Lookup!$M$29,Lookup!$K$29,IF(P234&lt;=Lookup!$M$30,Lookup!$K$30,IF(P234&lt;=Lookup!$M$31,Lookup!$K$31,""))))),"")</f>
        <v/>
      </c>
      <c r="V234" s="40" t="str">
        <f>IF(P234&gt;Lookup!$M$31,IF(P234&lt;=Lookup!$M$32,Lookup!$K$32,IF(P234&lt;=Lookup!$M$33,Lookup!$K$33,IF(P234&lt;=Lookup!$M$34,Lookup!$K$34,IF(P234&lt;=Lookup!$M$35,Lookup!$K$35,IF(P234&lt;=Lookup!$M$36,Lookup!$K$36,""))))),"")</f>
        <v/>
      </c>
      <c r="W234" s="43" t="str">
        <f>IF(P234&gt;Lookup!$M$36,IF(P234&lt;=Lookup!$M$37,Lookup!$K$37,IF(P234&lt;=Lookup!$M$38,Lookup!$K$38,IF(P234&lt;Lookup!$M$39,Lookup!$K$39,IF(P234&lt;Lookup!$M$40,Lookup!$K$40,IF(P234&lt;Lookup!$M$41,Lookup!$K$41,IF(P234&lt;Lookup!$M$42,Lookup!$K$42,IF(P234&lt;Lookup!$M$43,Lookup!$K$43,IF(P234&lt;Lookup!$M$44,Lookup!$K$34,IF(B234=0,"",B234))))))))),"")</f>
        <v/>
      </c>
      <c r="X234" s="42" t="str">
        <f t="shared" si="19"/>
        <v/>
      </c>
    </row>
    <row r="235" spans="1:24" ht="14">
      <c r="A235" s="37">
        <v>225</v>
      </c>
      <c r="B235" s="38">
        <f>'1768'!J235</f>
        <v>0</v>
      </c>
      <c r="C235" s="39">
        <v>999</v>
      </c>
      <c r="D235" s="41" t="str">
        <f>IF(B235=0,"",IF(B235=Lookup!$K$7,Lookup!$L$7,IF(B235=Lookup!$K$8,Lookup!$L$8,IF(B235=Lookup!$K$9,Lookup!$L$9,IF(B235=Lookup!$K$10,Lookup!$L$10,IF(B235=Lookup!$K$11,Lookup!$L$11,999))))))</f>
        <v/>
      </c>
      <c r="E235" s="41" t="str">
        <f>IF(D235=999,IF(B235=Lookup!$K$12,Lookup!$L$12,IF(B235=Lookup!$K$13,Lookup!$L$13,IF(B235=Lookup!$K$14,Lookup!$L$14,IF(B235=Lookup!$K$15,Lookup!$L$15,IF(B235=Lookup!$K$16,Lookup!$L$16,999))))),"")</f>
        <v/>
      </c>
      <c r="F235" s="41" t="str">
        <f>IF(E235=999,IF(B235=Lookup!$K$17,Lookup!$L$17,IF(B235=Lookup!$K$18,Lookup!$L$18,IF(B235=Lookup!$K$19,Lookup!$L$19,IF(B235=Lookup!$K$20,Lookup!$L$20,IF(B235=Lookup!$K$21,Lookup!$L$21,999))))),"")</f>
        <v/>
      </c>
      <c r="G235" s="41" t="str">
        <f>IF(F235=999,IF(B235=Lookup!$K$22,Lookup!$L$22,IF(B235=Lookup!$K$23,Lookup!$L$23,IF(B235=Lookup!$K$24,Lookup!$L$24,IF(B235=Lookup!$K$25,Lookup!$L$25,IF(B235=Lookup!$K$26,Lookup!$L$26,999))))),"")</f>
        <v/>
      </c>
      <c r="H235" s="41" t="str">
        <f>IF(G235=999,IF(B235=Lookup!$K$27,Lookup!$L$27,IF(B235=Lookup!$K$28,Lookup!$L$28,IF(B235=Lookup!$K$29,Lookup!$L$29,IF(B235=Lookup!$K$30,Lookup!$L$30,IF(B235=Lookup!$K$31,Lookup!$L$31,999))))),"")</f>
        <v/>
      </c>
      <c r="I235" s="41" t="str">
        <f>IF(H235=999,IF(B235=Lookup!$K$32,Lookup!$L$32,IF(B235=Lookup!$K$33,Lookup!$L$33,IF(B235=Lookup!$K$34,Lookup!$L$34,IF(B235=Lookup!$K$35,Lookup!$L$35,IF(B235=Lookup!$K$36,Lookup!$L$36,999))))),"")</f>
        <v/>
      </c>
      <c r="J235" s="41" t="str">
        <f>IF(I235=999,IF(B235=Lookup!$K$37,Lookup!$L$37,IF(B235=Lookup!$K$38,Lookup!$L$38,IF(B235=Lookup!$K$39,Lookup!$L$7,""))),"")</f>
        <v/>
      </c>
      <c r="K235" s="41">
        <f t="shared" si="18"/>
        <v>999</v>
      </c>
      <c r="L235" s="37" t="str">
        <f t="shared" si="23"/>
        <v/>
      </c>
      <c r="M235" s="38">
        <f>'1768'!Z235</f>
        <v>0</v>
      </c>
      <c r="N235" s="37">
        <f t="shared" si="20"/>
        <v>0</v>
      </c>
      <c r="O235" s="37">
        <f t="shared" si="21"/>
        <v>0</v>
      </c>
      <c r="P235" s="37">
        <f t="shared" si="22"/>
        <v>999</v>
      </c>
      <c r="Q235" s="40" t="str">
        <f>IF(P235&lt;=Lookup!$M$7,Lookup!$K$7,IF(P235&lt;=Lookup!$M$8,Lookup!$K$8,IF(P235&lt;=Lookup!$M$9,Lookup!$K$9,IF(P235&lt;=Lookup!$M$10,Lookup!$K$10,IF(P235&lt;=Lookup!$M$11,Lookup!$K$11,"")))))</f>
        <v/>
      </c>
      <c r="R235" s="40" t="str">
        <f>IF(P235&gt;Lookup!$M$11,IF(P235&lt;=Lookup!$M$12,Lookup!$K$12,IF(P235&lt;=Lookup!$M$13,Lookup!$K$13,IF(P235&lt;=Lookup!$M$14,Lookup!$K$14,IF(P235&lt;=Lookup!$M$15,Lookup!$K$15,IF(P235&lt;=Lookup!$M$16,Lookup!$K$16,""))))),"")</f>
        <v/>
      </c>
      <c r="S235" s="40" t="str">
        <f>IF(P235&gt;Lookup!$M$16,IF(P235&lt;=Lookup!$M$17,Lookup!$K$17,IF(P235&lt;=Lookup!$M$18,Lookup!$K$18,IF(P235&lt;=Lookup!$M$19,Lookup!$K$19,IF(P235&lt;=Lookup!$M$20,Lookup!$K$20,IF(P235&lt;=Lookup!$M$21,Lookup!$K$21,""))))),"")</f>
        <v/>
      </c>
      <c r="T235" s="40" t="str">
        <f>IF(P235&gt;Lookup!$M$21,IF(P235&lt;=Lookup!$M$22,Lookup!$K$22,IF(P235&lt;=Lookup!$M$23,Lookup!$K$23,IF(P235&lt;=Lookup!$M$24,Lookup!$K$24,IF(P235&lt;=Lookup!$M$25,Lookup!$K$25,IF(P235&lt;=Lookup!$M$26,Lookup!$K$26,""))))),"")</f>
        <v/>
      </c>
      <c r="U235" s="40" t="str">
        <f>IF(P235&gt;Lookup!$M$26,IF(P235&lt;=Lookup!$M$27,Lookup!$K$27,IF(P235&lt;=Lookup!$M$28,Lookup!$K$28,IF(P235&lt;=Lookup!$M$29,Lookup!$K$29,IF(P235&lt;=Lookup!$M$30,Lookup!$K$30,IF(P235&lt;=Lookup!$M$31,Lookup!$K$31,""))))),"")</f>
        <v/>
      </c>
      <c r="V235" s="40" t="str">
        <f>IF(P235&gt;Lookup!$M$31,IF(P235&lt;=Lookup!$M$32,Lookup!$K$32,IF(P235&lt;=Lookup!$M$33,Lookup!$K$33,IF(P235&lt;=Lookup!$M$34,Lookup!$K$34,IF(P235&lt;=Lookup!$M$35,Lookup!$K$35,IF(P235&lt;=Lookup!$M$36,Lookup!$K$36,""))))),"")</f>
        <v/>
      </c>
      <c r="W235" s="43" t="str">
        <f>IF(P235&gt;Lookup!$M$36,IF(P235&lt;=Lookup!$M$37,Lookup!$K$37,IF(P235&lt;=Lookup!$M$38,Lookup!$K$38,IF(P235&lt;Lookup!$M$39,Lookup!$K$39,IF(P235&lt;Lookup!$M$40,Lookup!$K$40,IF(P235&lt;Lookup!$M$41,Lookup!$K$41,IF(P235&lt;Lookup!$M$42,Lookup!$K$42,IF(P235&lt;Lookup!$M$43,Lookup!$K$43,IF(P235&lt;Lookup!$M$44,Lookup!$K$34,IF(B235=0,"",B235))))))))),"")</f>
        <v/>
      </c>
      <c r="X235" s="42" t="str">
        <f t="shared" si="19"/>
        <v/>
      </c>
    </row>
    <row r="236" spans="1:24" ht="14">
      <c r="A236" s="37">
        <v>226</v>
      </c>
      <c r="B236" s="38">
        <f>'1768'!J236</f>
        <v>0</v>
      </c>
      <c r="C236" s="39">
        <v>999</v>
      </c>
      <c r="D236" s="41" t="str">
        <f>IF(B236=0,"",IF(B236=Lookup!$K$7,Lookup!$L$7,IF(B236=Lookup!$K$8,Lookup!$L$8,IF(B236=Lookup!$K$9,Lookup!$L$9,IF(B236=Lookup!$K$10,Lookup!$L$10,IF(B236=Lookup!$K$11,Lookup!$L$11,999))))))</f>
        <v/>
      </c>
      <c r="E236" s="41" t="str">
        <f>IF(D236=999,IF(B236=Lookup!$K$12,Lookup!$L$12,IF(B236=Lookup!$K$13,Lookup!$L$13,IF(B236=Lookup!$K$14,Lookup!$L$14,IF(B236=Lookup!$K$15,Lookup!$L$15,IF(B236=Lookup!$K$16,Lookup!$L$16,999))))),"")</f>
        <v/>
      </c>
      <c r="F236" s="41" t="str">
        <f>IF(E236=999,IF(B236=Lookup!$K$17,Lookup!$L$17,IF(B236=Lookup!$K$18,Lookup!$L$18,IF(B236=Lookup!$K$19,Lookup!$L$19,IF(B236=Lookup!$K$20,Lookup!$L$20,IF(B236=Lookup!$K$21,Lookup!$L$21,999))))),"")</f>
        <v/>
      </c>
      <c r="G236" s="41" t="str">
        <f>IF(F236=999,IF(B236=Lookup!$K$22,Lookup!$L$22,IF(B236=Lookup!$K$23,Lookup!$L$23,IF(B236=Lookup!$K$24,Lookup!$L$24,IF(B236=Lookup!$K$25,Lookup!$L$25,IF(B236=Lookup!$K$26,Lookup!$L$26,999))))),"")</f>
        <v/>
      </c>
      <c r="H236" s="41" t="str">
        <f>IF(G236=999,IF(B236=Lookup!$K$27,Lookup!$L$27,IF(B236=Lookup!$K$28,Lookup!$L$28,IF(B236=Lookup!$K$29,Lookup!$L$29,IF(B236=Lookup!$K$30,Lookup!$L$30,IF(B236=Lookup!$K$31,Lookup!$L$31,999))))),"")</f>
        <v/>
      </c>
      <c r="I236" s="41" t="str">
        <f>IF(H236=999,IF(B236=Lookup!$K$32,Lookup!$L$32,IF(B236=Lookup!$K$33,Lookup!$L$33,IF(B236=Lookup!$K$34,Lookup!$L$34,IF(B236=Lookup!$K$35,Lookup!$L$35,IF(B236=Lookup!$K$36,Lookup!$L$36,999))))),"")</f>
        <v/>
      </c>
      <c r="J236" s="41" t="str">
        <f>IF(I236=999,IF(B236=Lookup!$K$37,Lookup!$L$37,IF(B236=Lookup!$K$38,Lookup!$L$38,IF(B236=Lookup!$K$39,Lookup!$L$7,""))),"")</f>
        <v/>
      </c>
      <c r="K236" s="41">
        <f t="shared" ref="K236:K299" si="24">MIN(C236:J236)</f>
        <v>999</v>
      </c>
      <c r="L236" s="37" t="str">
        <f t="shared" si="23"/>
        <v/>
      </c>
      <c r="M236" s="38">
        <f>'1768'!Z236</f>
        <v>0</v>
      </c>
      <c r="N236" s="37">
        <f t="shared" si="20"/>
        <v>0</v>
      </c>
      <c r="O236" s="37">
        <f t="shared" si="21"/>
        <v>0</v>
      </c>
      <c r="P236" s="37">
        <f t="shared" si="22"/>
        <v>999</v>
      </c>
      <c r="Q236" s="40" t="str">
        <f>IF(P236&lt;=Lookup!$M$7,Lookup!$K$7,IF(P236&lt;=Lookup!$M$8,Lookup!$K$8,IF(P236&lt;=Lookup!$M$9,Lookup!$K$9,IF(P236&lt;=Lookup!$M$10,Lookup!$K$10,IF(P236&lt;=Lookup!$M$11,Lookup!$K$11,"")))))</f>
        <v/>
      </c>
      <c r="R236" s="40" t="str">
        <f>IF(P236&gt;Lookup!$M$11,IF(P236&lt;=Lookup!$M$12,Lookup!$K$12,IF(P236&lt;=Lookup!$M$13,Lookup!$K$13,IF(P236&lt;=Lookup!$M$14,Lookup!$K$14,IF(P236&lt;=Lookup!$M$15,Lookup!$K$15,IF(P236&lt;=Lookup!$M$16,Lookup!$K$16,""))))),"")</f>
        <v/>
      </c>
      <c r="S236" s="40" t="str">
        <f>IF(P236&gt;Lookup!$M$16,IF(P236&lt;=Lookup!$M$17,Lookup!$K$17,IF(P236&lt;=Lookup!$M$18,Lookup!$K$18,IF(P236&lt;=Lookup!$M$19,Lookup!$K$19,IF(P236&lt;=Lookup!$M$20,Lookup!$K$20,IF(P236&lt;=Lookup!$M$21,Lookup!$K$21,""))))),"")</f>
        <v/>
      </c>
      <c r="T236" s="40" t="str">
        <f>IF(P236&gt;Lookup!$M$21,IF(P236&lt;=Lookup!$M$22,Lookup!$K$22,IF(P236&lt;=Lookup!$M$23,Lookup!$K$23,IF(P236&lt;=Lookup!$M$24,Lookup!$K$24,IF(P236&lt;=Lookup!$M$25,Lookup!$K$25,IF(P236&lt;=Lookup!$M$26,Lookup!$K$26,""))))),"")</f>
        <v/>
      </c>
      <c r="U236" s="40" t="str">
        <f>IF(P236&gt;Lookup!$M$26,IF(P236&lt;=Lookup!$M$27,Lookup!$K$27,IF(P236&lt;=Lookup!$M$28,Lookup!$K$28,IF(P236&lt;=Lookup!$M$29,Lookup!$K$29,IF(P236&lt;=Lookup!$M$30,Lookup!$K$30,IF(P236&lt;=Lookup!$M$31,Lookup!$K$31,""))))),"")</f>
        <v/>
      </c>
      <c r="V236" s="40" t="str">
        <f>IF(P236&gt;Lookup!$M$31,IF(P236&lt;=Lookup!$M$32,Lookup!$K$32,IF(P236&lt;=Lookup!$M$33,Lookup!$K$33,IF(P236&lt;=Lookup!$M$34,Lookup!$K$34,IF(P236&lt;=Lookup!$M$35,Lookup!$K$35,IF(P236&lt;=Lookup!$M$36,Lookup!$K$36,""))))),"")</f>
        <v/>
      </c>
      <c r="W236" s="43" t="str">
        <f>IF(P236&gt;Lookup!$M$36,IF(P236&lt;=Lookup!$M$37,Lookup!$K$37,IF(P236&lt;=Lookup!$M$38,Lookup!$K$38,IF(P236&lt;Lookup!$M$39,Lookup!$K$39,IF(P236&lt;Lookup!$M$40,Lookup!$K$40,IF(P236&lt;Lookup!$M$41,Lookup!$K$41,IF(P236&lt;Lookup!$M$42,Lookup!$K$42,IF(P236&lt;Lookup!$M$43,Lookup!$K$43,IF(P236&lt;Lookup!$M$44,Lookup!$K$34,IF(B236=0,"",B236))))))))),"")</f>
        <v/>
      </c>
      <c r="X236" s="42" t="str">
        <f t="shared" si="19"/>
        <v/>
      </c>
    </row>
    <row r="237" spans="1:24" ht="14">
      <c r="A237" s="37">
        <v>227</v>
      </c>
      <c r="B237" s="38">
        <f>'1768'!J237</f>
        <v>0</v>
      </c>
      <c r="C237" s="39">
        <v>999</v>
      </c>
      <c r="D237" s="41" t="str">
        <f>IF(B237=0,"",IF(B237=Lookup!$K$7,Lookup!$L$7,IF(B237=Lookup!$K$8,Lookup!$L$8,IF(B237=Lookup!$K$9,Lookup!$L$9,IF(B237=Lookup!$K$10,Lookup!$L$10,IF(B237=Lookup!$K$11,Lookup!$L$11,999))))))</f>
        <v/>
      </c>
      <c r="E237" s="41" t="str">
        <f>IF(D237=999,IF(B237=Lookup!$K$12,Lookup!$L$12,IF(B237=Lookup!$K$13,Lookup!$L$13,IF(B237=Lookup!$K$14,Lookup!$L$14,IF(B237=Lookup!$K$15,Lookup!$L$15,IF(B237=Lookup!$K$16,Lookup!$L$16,999))))),"")</f>
        <v/>
      </c>
      <c r="F237" s="41" t="str">
        <f>IF(E237=999,IF(B237=Lookup!$K$17,Lookup!$L$17,IF(B237=Lookup!$K$18,Lookup!$L$18,IF(B237=Lookup!$K$19,Lookup!$L$19,IF(B237=Lookup!$K$20,Lookup!$L$20,IF(B237=Lookup!$K$21,Lookup!$L$21,999))))),"")</f>
        <v/>
      </c>
      <c r="G237" s="41" t="str">
        <f>IF(F237=999,IF(B237=Lookup!$K$22,Lookup!$L$22,IF(B237=Lookup!$K$23,Lookup!$L$23,IF(B237=Lookup!$K$24,Lookup!$L$24,IF(B237=Lookup!$K$25,Lookup!$L$25,IF(B237=Lookup!$K$26,Lookup!$L$26,999))))),"")</f>
        <v/>
      </c>
      <c r="H237" s="41" t="str">
        <f>IF(G237=999,IF(B237=Lookup!$K$27,Lookup!$L$27,IF(B237=Lookup!$K$28,Lookup!$L$28,IF(B237=Lookup!$K$29,Lookup!$L$29,IF(B237=Lookup!$K$30,Lookup!$L$30,IF(B237=Lookup!$K$31,Lookup!$L$31,999))))),"")</f>
        <v/>
      </c>
      <c r="I237" s="41" t="str">
        <f>IF(H237=999,IF(B237=Lookup!$K$32,Lookup!$L$32,IF(B237=Lookup!$K$33,Lookup!$L$33,IF(B237=Lookup!$K$34,Lookup!$L$34,IF(B237=Lookup!$K$35,Lookup!$L$35,IF(B237=Lookup!$K$36,Lookup!$L$36,999))))),"")</f>
        <v/>
      </c>
      <c r="J237" s="41" t="str">
        <f>IF(I237=999,IF(B237=Lookup!$K$37,Lookup!$L$37,IF(B237=Lookup!$K$38,Lookup!$L$38,IF(B237=Lookup!$K$39,Lookup!$L$7,""))),"")</f>
        <v/>
      </c>
      <c r="K237" s="41">
        <f t="shared" si="24"/>
        <v>999</v>
      </c>
      <c r="L237" s="37" t="str">
        <f t="shared" si="23"/>
        <v/>
      </c>
      <c r="M237" s="38">
        <f>'1768'!Z237</f>
        <v>0</v>
      </c>
      <c r="N237" s="37">
        <f t="shared" si="20"/>
        <v>0</v>
      </c>
      <c r="O237" s="37">
        <f t="shared" si="21"/>
        <v>0</v>
      </c>
      <c r="P237" s="37">
        <f t="shared" si="22"/>
        <v>999</v>
      </c>
      <c r="Q237" s="40" t="str">
        <f>IF(P237&lt;=Lookup!$M$7,Lookup!$K$7,IF(P237&lt;=Lookup!$M$8,Lookup!$K$8,IF(P237&lt;=Lookup!$M$9,Lookup!$K$9,IF(P237&lt;=Lookup!$M$10,Lookup!$K$10,IF(P237&lt;=Lookup!$M$11,Lookup!$K$11,"")))))</f>
        <v/>
      </c>
      <c r="R237" s="40" t="str">
        <f>IF(P237&gt;Lookup!$M$11,IF(P237&lt;=Lookup!$M$12,Lookup!$K$12,IF(P237&lt;=Lookup!$M$13,Lookup!$K$13,IF(P237&lt;=Lookup!$M$14,Lookup!$K$14,IF(P237&lt;=Lookup!$M$15,Lookup!$K$15,IF(P237&lt;=Lookup!$M$16,Lookup!$K$16,""))))),"")</f>
        <v/>
      </c>
      <c r="S237" s="40" t="str">
        <f>IF(P237&gt;Lookup!$M$16,IF(P237&lt;=Lookup!$M$17,Lookup!$K$17,IF(P237&lt;=Lookup!$M$18,Lookup!$K$18,IF(P237&lt;=Lookup!$M$19,Lookup!$K$19,IF(P237&lt;=Lookup!$M$20,Lookup!$K$20,IF(P237&lt;=Lookup!$M$21,Lookup!$K$21,""))))),"")</f>
        <v/>
      </c>
      <c r="T237" s="40" t="str">
        <f>IF(P237&gt;Lookup!$M$21,IF(P237&lt;=Lookup!$M$22,Lookup!$K$22,IF(P237&lt;=Lookup!$M$23,Lookup!$K$23,IF(P237&lt;=Lookup!$M$24,Lookup!$K$24,IF(P237&lt;=Lookup!$M$25,Lookup!$K$25,IF(P237&lt;=Lookup!$M$26,Lookup!$K$26,""))))),"")</f>
        <v/>
      </c>
      <c r="U237" s="40" t="str">
        <f>IF(P237&gt;Lookup!$M$26,IF(P237&lt;=Lookup!$M$27,Lookup!$K$27,IF(P237&lt;=Lookup!$M$28,Lookup!$K$28,IF(P237&lt;=Lookup!$M$29,Lookup!$K$29,IF(P237&lt;=Lookup!$M$30,Lookup!$K$30,IF(P237&lt;=Lookup!$M$31,Lookup!$K$31,""))))),"")</f>
        <v/>
      </c>
      <c r="V237" s="40" t="str">
        <f>IF(P237&gt;Lookup!$M$31,IF(P237&lt;=Lookup!$M$32,Lookup!$K$32,IF(P237&lt;=Lookup!$M$33,Lookup!$K$33,IF(P237&lt;=Lookup!$M$34,Lookup!$K$34,IF(P237&lt;=Lookup!$M$35,Lookup!$K$35,IF(P237&lt;=Lookup!$M$36,Lookup!$K$36,""))))),"")</f>
        <v/>
      </c>
      <c r="W237" s="43" t="str">
        <f>IF(P237&gt;Lookup!$M$36,IF(P237&lt;=Lookup!$M$37,Lookup!$K$37,IF(P237&lt;=Lookup!$M$38,Lookup!$K$38,IF(P237&lt;Lookup!$M$39,Lookup!$K$39,IF(P237&lt;Lookup!$M$40,Lookup!$K$40,IF(P237&lt;Lookup!$M$41,Lookup!$K$41,IF(P237&lt;Lookup!$M$42,Lookup!$K$42,IF(P237&lt;Lookup!$M$43,Lookup!$K$43,IF(P237&lt;Lookup!$M$44,Lookup!$K$34,IF(B237=0,"",B237))))))))),"")</f>
        <v/>
      </c>
      <c r="X237" s="42" t="str">
        <f t="shared" si="19"/>
        <v/>
      </c>
    </row>
    <row r="238" spans="1:24" ht="14">
      <c r="A238" s="37">
        <v>228</v>
      </c>
      <c r="B238" s="38">
        <f>'1768'!J238</f>
        <v>0</v>
      </c>
      <c r="C238" s="39">
        <v>999</v>
      </c>
      <c r="D238" s="41" t="str">
        <f>IF(B238=0,"",IF(B238=Lookup!$K$7,Lookup!$L$7,IF(B238=Lookup!$K$8,Lookup!$L$8,IF(B238=Lookup!$K$9,Lookup!$L$9,IF(B238=Lookup!$K$10,Lookup!$L$10,IF(B238=Lookup!$K$11,Lookup!$L$11,999))))))</f>
        <v/>
      </c>
      <c r="E238" s="41" t="str">
        <f>IF(D238=999,IF(B238=Lookup!$K$12,Lookup!$L$12,IF(B238=Lookup!$K$13,Lookup!$L$13,IF(B238=Lookup!$K$14,Lookup!$L$14,IF(B238=Lookup!$K$15,Lookup!$L$15,IF(B238=Lookup!$K$16,Lookup!$L$16,999))))),"")</f>
        <v/>
      </c>
      <c r="F238" s="41" t="str">
        <f>IF(E238=999,IF(B238=Lookup!$K$17,Lookup!$L$17,IF(B238=Lookup!$K$18,Lookup!$L$18,IF(B238=Lookup!$K$19,Lookup!$L$19,IF(B238=Lookup!$K$20,Lookup!$L$20,IF(B238=Lookup!$K$21,Lookup!$L$21,999))))),"")</f>
        <v/>
      </c>
      <c r="G238" s="41" t="str">
        <f>IF(F238=999,IF(B238=Lookup!$K$22,Lookup!$L$22,IF(B238=Lookup!$K$23,Lookup!$L$23,IF(B238=Lookup!$K$24,Lookup!$L$24,IF(B238=Lookup!$K$25,Lookup!$L$25,IF(B238=Lookup!$K$26,Lookup!$L$26,999))))),"")</f>
        <v/>
      </c>
      <c r="H238" s="41" t="str">
        <f>IF(G238=999,IF(B238=Lookup!$K$27,Lookup!$L$27,IF(B238=Lookup!$K$28,Lookup!$L$28,IF(B238=Lookup!$K$29,Lookup!$L$29,IF(B238=Lookup!$K$30,Lookup!$L$30,IF(B238=Lookup!$K$31,Lookup!$L$31,999))))),"")</f>
        <v/>
      </c>
      <c r="I238" s="41" t="str">
        <f>IF(H238=999,IF(B238=Lookup!$K$32,Lookup!$L$32,IF(B238=Lookup!$K$33,Lookup!$L$33,IF(B238=Lookup!$K$34,Lookup!$L$34,IF(B238=Lookup!$K$35,Lookup!$L$35,IF(B238=Lookup!$K$36,Lookup!$L$36,999))))),"")</f>
        <v/>
      </c>
      <c r="J238" s="41" t="str">
        <f>IF(I238=999,IF(B238=Lookup!$K$37,Lookup!$L$37,IF(B238=Lookup!$K$38,Lookup!$L$38,IF(B238=Lookup!$K$39,Lookup!$L$7,""))),"")</f>
        <v/>
      </c>
      <c r="K238" s="41">
        <f t="shared" si="24"/>
        <v>999</v>
      </c>
      <c r="L238" s="37" t="str">
        <f t="shared" si="23"/>
        <v/>
      </c>
      <c r="M238" s="38">
        <f>'1768'!Z238</f>
        <v>0</v>
      </c>
      <c r="N238" s="37">
        <f t="shared" si="20"/>
        <v>0</v>
      </c>
      <c r="O238" s="37">
        <f t="shared" si="21"/>
        <v>0</v>
      </c>
      <c r="P238" s="37">
        <f t="shared" si="22"/>
        <v>999</v>
      </c>
      <c r="Q238" s="40" t="str">
        <f>IF(P238&lt;=Lookup!$M$7,Lookup!$K$7,IF(P238&lt;=Lookup!$M$8,Lookup!$K$8,IF(P238&lt;=Lookup!$M$9,Lookup!$K$9,IF(P238&lt;=Lookup!$M$10,Lookup!$K$10,IF(P238&lt;=Lookup!$M$11,Lookup!$K$11,"")))))</f>
        <v/>
      </c>
      <c r="R238" s="40" t="str">
        <f>IF(P238&gt;Lookup!$M$11,IF(P238&lt;=Lookup!$M$12,Lookup!$K$12,IF(P238&lt;=Lookup!$M$13,Lookup!$K$13,IF(P238&lt;=Lookup!$M$14,Lookup!$K$14,IF(P238&lt;=Lookup!$M$15,Lookup!$K$15,IF(P238&lt;=Lookup!$M$16,Lookup!$K$16,""))))),"")</f>
        <v/>
      </c>
      <c r="S238" s="40" t="str">
        <f>IF(P238&gt;Lookup!$M$16,IF(P238&lt;=Lookup!$M$17,Lookup!$K$17,IF(P238&lt;=Lookup!$M$18,Lookup!$K$18,IF(P238&lt;=Lookup!$M$19,Lookup!$K$19,IF(P238&lt;=Lookup!$M$20,Lookup!$K$20,IF(P238&lt;=Lookup!$M$21,Lookup!$K$21,""))))),"")</f>
        <v/>
      </c>
      <c r="T238" s="40" t="str">
        <f>IF(P238&gt;Lookup!$M$21,IF(P238&lt;=Lookup!$M$22,Lookup!$K$22,IF(P238&lt;=Lookup!$M$23,Lookup!$K$23,IF(P238&lt;=Lookup!$M$24,Lookup!$K$24,IF(P238&lt;=Lookup!$M$25,Lookup!$K$25,IF(P238&lt;=Lookup!$M$26,Lookup!$K$26,""))))),"")</f>
        <v/>
      </c>
      <c r="U238" s="40" t="str">
        <f>IF(P238&gt;Lookup!$M$26,IF(P238&lt;=Lookup!$M$27,Lookup!$K$27,IF(P238&lt;=Lookup!$M$28,Lookup!$K$28,IF(P238&lt;=Lookup!$M$29,Lookup!$K$29,IF(P238&lt;=Lookup!$M$30,Lookup!$K$30,IF(P238&lt;=Lookup!$M$31,Lookup!$K$31,""))))),"")</f>
        <v/>
      </c>
      <c r="V238" s="40" t="str">
        <f>IF(P238&gt;Lookup!$M$31,IF(P238&lt;=Lookup!$M$32,Lookup!$K$32,IF(P238&lt;=Lookup!$M$33,Lookup!$K$33,IF(P238&lt;=Lookup!$M$34,Lookup!$K$34,IF(P238&lt;=Lookup!$M$35,Lookup!$K$35,IF(P238&lt;=Lookup!$M$36,Lookup!$K$36,""))))),"")</f>
        <v/>
      </c>
      <c r="W238" s="43" t="str">
        <f>IF(P238&gt;Lookup!$M$36,IF(P238&lt;=Lookup!$M$37,Lookup!$K$37,IF(P238&lt;=Lookup!$M$38,Lookup!$K$38,IF(P238&lt;Lookup!$M$39,Lookup!$K$39,IF(P238&lt;Lookup!$M$40,Lookup!$K$40,IF(P238&lt;Lookup!$M$41,Lookup!$K$41,IF(P238&lt;Lookup!$M$42,Lookup!$K$42,IF(P238&lt;Lookup!$M$43,Lookup!$K$43,IF(P238&lt;Lookup!$M$44,Lookup!$K$34,IF(B238=0,"",B238))))))))),"")</f>
        <v/>
      </c>
      <c r="X238" s="42" t="str">
        <f t="shared" si="19"/>
        <v/>
      </c>
    </row>
    <row r="239" spans="1:24" ht="14">
      <c r="A239" s="37">
        <v>229</v>
      </c>
      <c r="B239" s="38">
        <f>'1768'!J239</f>
        <v>0</v>
      </c>
      <c r="C239" s="39">
        <v>999</v>
      </c>
      <c r="D239" s="41" t="str">
        <f>IF(B239=0,"",IF(B239=Lookup!$K$7,Lookup!$L$7,IF(B239=Lookup!$K$8,Lookup!$L$8,IF(B239=Lookup!$K$9,Lookup!$L$9,IF(B239=Lookup!$K$10,Lookup!$L$10,IF(B239=Lookup!$K$11,Lookup!$L$11,999))))))</f>
        <v/>
      </c>
      <c r="E239" s="41" t="str">
        <f>IF(D239=999,IF(B239=Lookup!$K$12,Lookup!$L$12,IF(B239=Lookup!$K$13,Lookup!$L$13,IF(B239=Lookup!$K$14,Lookup!$L$14,IF(B239=Lookup!$K$15,Lookup!$L$15,IF(B239=Lookup!$K$16,Lookup!$L$16,999))))),"")</f>
        <v/>
      </c>
      <c r="F239" s="41" t="str">
        <f>IF(E239=999,IF(B239=Lookup!$K$17,Lookup!$L$17,IF(B239=Lookup!$K$18,Lookup!$L$18,IF(B239=Lookup!$K$19,Lookup!$L$19,IF(B239=Lookup!$K$20,Lookup!$L$20,IF(B239=Lookup!$K$21,Lookup!$L$21,999))))),"")</f>
        <v/>
      </c>
      <c r="G239" s="41" t="str">
        <f>IF(F239=999,IF(B239=Lookup!$K$22,Lookup!$L$22,IF(B239=Lookup!$K$23,Lookup!$L$23,IF(B239=Lookup!$K$24,Lookup!$L$24,IF(B239=Lookup!$K$25,Lookup!$L$25,IF(B239=Lookup!$K$26,Lookup!$L$26,999))))),"")</f>
        <v/>
      </c>
      <c r="H239" s="41" t="str">
        <f>IF(G239=999,IF(B239=Lookup!$K$27,Lookup!$L$27,IF(B239=Lookup!$K$28,Lookup!$L$28,IF(B239=Lookup!$K$29,Lookup!$L$29,IF(B239=Lookup!$K$30,Lookup!$L$30,IF(B239=Lookup!$K$31,Lookup!$L$31,999))))),"")</f>
        <v/>
      </c>
      <c r="I239" s="41" t="str">
        <f>IF(H239=999,IF(B239=Lookup!$K$32,Lookup!$L$32,IF(B239=Lookup!$K$33,Lookup!$L$33,IF(B239=Lookup!$K$34,Lookup!$L$34,IF(B239=Lookup!$K$35,Lookup!$L$35,IF(B239=Lookup!$K$36,Lookup!$L$36,999))))),"")</f>
        <v/>
      </c>
      <c r="J239" s="41" t="str">
        <f>IF(I239=999,IF(B239=Lookup!$K$37,Lookup!$L$37,IF(B239=Lookup!$K$38,Lookup!$L$38,IF(B239=Lookup!$K$39,Lookup!$L$7,""))),"")</f>
        <v/>
      </c>
      <c r="K239" s="41">
        <f t="shared" si="24"/>
        <v>999</v>
      </c>
      <c r="L239" s="37" t="str">
        <f t="shared" si="23"/>
        <v/>
      </c>
      <c r="M239" s="38">
        <f>'1768'!Z239</f>
        <v>0</v>
      </c>
      <c r="N239" s="37">
        <f t="shared" si="20"/>
        <v>0</v>
      </c>
      <c r="O239" s="37">
        <f t="shared" si="21"/>
        <v>0</v>
      </c>
      <c r="P239" s="37">
        <f t="shared" si="22"/>
        <v>999</v>
      </c>
      <c r="Q239" s="40" t="str">
        <f>IF(P239&lt;=Lookup!$M$7,Lookup!$K$7,IF(P239&lt;=Lookup!$M$8,Lookup!$K$8,IF(P239&lt;=Lookup!$M$9,Lookup!$K$9,IF(P239&lt;=Lookup!$M$10,Lookup!$K$10,IF(P239&lt;=Lookup!$M$11,Lookup!$K$11,"")))))</f>
        <v/>
      </c>
      <c r="R239" s="40" t="str">
        <f>IF(P239&gt;Lookup!$M$11,IF(P239&lt;=Lookup!$M$12,Lookup!$K$12,IF(P239&lt;=Lookup!$M$13,Lookup!$K$13,IF(P239&lt;=Lookup!$M$14,Lookup!$K$14,IF(P239&lt;=Lookup!$M$15,Lookup!$K$15,IF(P239&lt;=Lookup!$M$16,Lookup!$K$16,""))))),"")</f>
        <v/>
      </c>
      <c r="S239" s="40" t="str">
        <f>IF(P239&gt;Lookup!$M$16,IF(P239&lt;=Lookup!$M$17,Lookup!$K$17,IF(P239&lt;=Lookup!$M$18,Lookup!$K$18,IF(P239&lt;=Lookup!$M$19,Lookup!$K$19,IF(P239&lt;=Lookup!$M$20,Lookup!$K$20,IF(P239&lt;=Lookup!$M$21,Lookup!$K$21,""))))),"")</f>
        <v/>
      </c>
      <c r="T239" s="40" t="str">
        <f>IF(P239&gt;Lookup!$M$21,IF(P239&lt;=Lookup!$M$22,Lookup!$K$22,IF(P239&lt;=Lookup!$M$23,Lookup!$K$23,IF(P239&lt;=Lookup!$M$24,Lookup!$K$24,IF(P239&lt;=Lookup!$M$25,Lookup!$K$25,IF(P239&lt;=Lookup!$M$26,Lookup!$K$26,""))))),"")</f>
        <v/>
      </c>
      <c r="U239" s="40" t="str">
        <f>IF(P239&gt;Lookup!$M$26,IF(P239&lt;=Lookup!$M$27,Lookup!$K$27,IF(P239&lt;=Lookup!$M$28,Lookup!$K$28,IF(P239&lt;=Lookup!$M$29,Lookup!$K$29,IF(P239&lt;=Lookup!$M$30,Lookup!$K$30,IF(P239&lt;=Lookup!$M$31,Lookup!$K$31,""))))),"")</f>
        <v/>
      </c>
      <c r="V239" s="40" t="str">
        <f>IF(P239&gt;Lookup!$M$31,IF(P239&lt;=Lookup!$M$32,Lookup!$K$32,IF(P239&lt;=Lookup!$M$33,Lookup!$K$33,IF(P239&lt;=Lookup!$M$34,Lookup!$K$34,IF(P239&lt;=Lookup!$M$35,Lookup!$K$35,IF(P239&lt;=Lookup!$M$36,Lookup!$K$36,""))))),"")</f>
        <v/>
      </c>
      <c r="W239" s="43" t="str">
        <f>IF(P239&gt;Lookup!$M$36,IF(P239&lt;=Lookup!$M$37,Lookup!$K$37,IF(P239&lt;=Lookup!$M$38,Lookup!$K$38,IF(P239&lt;Lookup!$M$39,Lookup!$K$39,IF(P239&lt;Lookup!$M$40,Lookup!$K$40,IF(P239&lt;Lookup!$M$41,Lookup!$K$41,IF(P239&lt;Lookup!$M$42,Lookup!$K$42,IF(P239&lt;Lookup!$M$43,Lookup!$K$43,IF(P239&lt;Lookup!$M$44,Lookup!$K$34,IF(B239=0,"",B239))))))))),"")</f>
        <v/>
      </c>
      <c r="X239" s="42" t="str">
        <f t="shared" si="19"/>
        <v/>
      </c>
    </row>
    <row r="240" spans="1:24" ht="14">
      <c r="A240" s="37">
        <v>230</v>
      </c>
      <c r="B240" s="38">
        <f>'1768'!J240</f>
        <v>0</v>
      </c>
      <c r="C240" s="39">
        <v>999</v>
      </c>
      <c r="D240" s="41" t="str">
        <f>IF(B240=0,"",IF(B240=Lookup!$K$7,Lookup!$L$7,IF(B240=Lookup!$K$8,Lookup!$L$8,IF(B240=Lookup!$K$9,Lookup!$L$9,IF(B240=Lookup!$K$10,Lookup!$L$10,IF(B240=Lookup!$K$11,Lookup!$L$11,999))))))</f>
        <v/>
      </c>
      <c r="E240" s="41" t="str">
        <f>IF(D240=999,IF(B240=Lookup!$K$12,Lookup!$L$12,IF(B240=Lookup!$K$13,Lookup!$L$13,IF(B240=Lookup!$K$14,Lookup!$L$14,IF(B240=Lookup!$K$15,Lookup!$L$15,IF(B240=Lookup!$K$16,Lookup!$L$16,999))))),"")</f>
        <v/>
      </c>
      <c r="F240" s="41" t="str">
        <f>IF(E240=999,IF(B240=Lookup!$K$17,Lookup!$L$17,IF(B240=Lookup!$K$18,Lookup!$L$18,IF(B240=Lookup!$K$19,Lookup!$L$19,IF(B240=Lookup!$K$20,Lookup!$L$20,IF(B240=Lookup!$K$21,Lookup!$L$21,999))))),"")</f>
        <v/>
      </c>
      <c r="G240" s="41" t="str">
        <f>IF(F240=999,IF(B240=Lookup!$K$22,Lookup!$L$22,IF(B240=Lookup!$K$23,Lookup!$L$23,IF(B240=Lookup!$K$24,Lookup!$L$24,IF(B240=Lookup!$K$25,Lookup!$L$25,IF(B240=Lookup!$K$26,Lookup!$L$26,999))))),"")</f>
        <v/>
      </c>
      <c r="H240" s="41" t="str">
        <f>IF(G240=999,IF(B240=Lookup!$K$27,Lookup!$L$27,IF(B240=Lookup!$K$28,Lookup!$L$28,IF(B240=Lookup!$K$29,Lookup!$L$29,IF(B240=Lookup!$K$30,Lookup!$L$30,IF(B240=Lookup!$K$31,Lookup!$L$31,999))))),"")</f>
        <v/>
      </c>
      <c r="I240" s="41" t="str">
        <f>IF(H240=999,IF(B240=Lookup!$K$32,Lookup!$L$32,IF(B240=Lookup!$K$33,Lookup!$L$33,IF(B240=Lookup!$K$34,Lookup!$L$34,IF(B240=Lookup!$K$35,Lookup!$L$35,IF(B240=Lookup!$K$36,Lookup!$L$36,999))))),"")</f>
        <v/>
      </c>
      <c r="J240" s="41" t="str">
        <f>IF(I240=999,IF(B240=Lookup!$K$37,Lookup!$L$37,IF(B240=Lookup!$K$38,Lookup!$L$38,IF(B240=Lookup!$K$39,Lookup!$L$7,""))),"")</f>
        <v/>
      </c>
      <c r="K240" s="41">
        <f t="shared" si="24"/>
        <v>999</v>
      </c>
      <c r="L240" s="37" t="str">
        <f t="shared" si="23"/>
        <v/>
      </c>
      <c r="M240" s="38">
        <f>'1768'!Z240</f>
        <v>0</v>
      </c>
      <c r="N240" s="37">
        <f t="shared" si="20"/>
        <v>0</v>
      </c>
      <c r="O240" s="37">
        <f t="shared" si="21"/>
        <v>0</v>
      </c>
      <c r="P240" s="37">
        <f t="shared" si="22"/>
        <v>999</v>
      </c>
      <c r="Q240" s="40" t="str">
        <f>IF(P240&lt;=Lookup!$M$7,Lookup!$K$7,IF(P240&lt;=Lookup!$M$8,Lookup!$K$8,IF(P240&lt;=Lookup!$M$9,Lookup!$K$9,IF(P240&lt;=Lookup!$M$10,Lookup!$K$10,IF(P240&lt;=Lookup!$M$11,Lookup!$K$11,"")))))</f>
        <v/>
      </c>
      <c r="R240" s="40" t="str">
        <f>IF(P240&gt;Lookup!$M$11,IF(P240&lt;=Lookup!$M$12,Lookup!$K$12,IF(P240&lt;=Lookup!$M$13,Lookup!$K$13,IF(P240&lt;=Lookup!$M$14,Lookup!$K$14,IF(P240&lt;=Lookup!$M$15,Lookup!$K$15,IF(P240&lt;=Lookup!$M$16,Lookup!$K$16,""))))),"")</f>
        <v/>
      </c>
      <c r="S240" s="40" t="str">
        <f>IF(P240&gt;Lookup!$M$16,IF(P240&lt;=Lookup!$M$17,Lookup!$K$17,IF(P240&lt;=Lookup!$M$18,Lookup!$K$18,IF(P240&lt;=Lookup!$M$19,Lookup!$K$19,IF(P240&lt;=Lookup!$M$20,Lookup!$K$20,IF(P240&lt;=Lookup!$M$21,Lookup!$K$21,""))))),"")</f>
        <v/>
      </c>
      <c r="T240" s="40" t="str">
        <f>IF(P240&gt;Lookup!$M$21,IF(P240&lt;=Lookup!$M$22,Lookup!$K$22,IF(P240&lt;=Lookup!$M$23,Lookup!$K$23,IF(P240&lt;=Lookup!$M$24,Lookup!$K$24,IF(P240&lt;=Lookup!$M$25,Lookup!$K$25,IF(P240&lt;=Lookup!$M$26,Lookup!$K$26,""))))),"")</f>
        <v/>
      </c>
      <c r="U240" s="40" t="str">
        <f>IF(P240&gt;Lookup!$M$26,IF(P240&lt;=Lookup!$M$27,Lookup!$K$27,IF(P240&lt;=Lookup!$M$28,Lookup!$K$28,IF(P240&lt;=Lookup!$M$29,Lookup!$K$29,IF(P240&lt;=Lookup!$M$30,Lookup!$K$30,IF(P240&lt;=Lookup!$M$31,Lookup!$K$31,""))))),"")</f>
        <v/>
      </c>
      <c r="V240" s="40" t="str">
        <f>IF(P240&gt;Lookup!$M$31,IF(P240&lt;=Lookup!$M$32,Lookup!$K$32,IF(P240&lt;=Lookup!$M$33,Lookup!$K$33,IF(P240&lt;=Lookup!$M$34,Lookup!$K$34,IF(P240&lt;=Lookup!$M$35,Lookup!$K$35,IF(P240&lt;=Lookup!$M$36,Lookup!$K$36,""))))),"")</f>
        <v/>
      </c>
      <c r="W240" s="43" t="str">
        <f>IF(P240&gt;Lookup!$M$36,IF(P240&lt;=Lookup!$M$37,Lookup!$K$37,IF(P240&lt;=Lookup!$M$38,Lookup!$K$38,IF(P240&lt;Lookup!$M$39,Lookup!$K$39,IF(P240&lt;Lookup!$M$40,Lookup!$K$40,IF(P240&lt;Lookup!$M$41,Lookup!$K$41,IF(P240&lt;Lookup!$M$42,Lookup!$K$42,IF(P240&lt;Lookup!$M$43,Lookup!$K$43,IF(P240&lt;Lookup!$M$44,Lookup!$K$34,IF(B240=0,"",B240))))))))),"")</f>
        <v/>
      </c>
      <c r="X240" s="42" t="str">
        <f t="shared" si="19"/>
        <v/>
      </c>
    </row>
    <row r="241" spans="1:24" ht="14">
      <c r="A241" s="37">
        <v>231</v>
      </c>
      <c r="B241" s="38">
        <f>'1768'!J241</f>
        <v>0</v>
      </c>
      <c r="C241" s="39">
        <v>999</v>
      </c>
      <c r="D241" s="41" t="str">
        <f>IF(B241=0,"",IF(B241=Lookup!$K$7,Lookup!$L$7,IF(B241=Lookup!$K$8,Lookup!$L$8,IF(B241=Lookup!$K$9,Lookup!$L$9,IF(B241=Lookup!$K$10,Lookup!$L$10,IF(B241=Lookup!$K$11,Lookup!$L$11,999))))))</f>
        <v/>
      </c>
      <c r="E241" s="41" t="str">
        <f>IF(D241=999,IF(B241=Lookup!$K$12,Lookup!$L$12,IF(B241=Lookup!$K$13,Lookup!$L$13,IF(B241=Lookup!$K$14,Lookup!$L$14,IF(B241=Lookup!$K$15,Lookup!$L$15,IF(B241=Lookup!$K$16,Lookup!$L$16,999))))),"")</f>
        <v/>
      </c>
      <c r="F241" s="41" t="str">
        <f>IF(E241=999,IF(B241=Lookup!$K$17,Lookup!$L$17,IF(B241=Lookup!$K$18,Lookup!$L$18,IF(B241=Lookup!$K$19,Lookup!$L$19,IF(B241=Lookup!$K$20,Lookup!$L$20,IF(B241=Lookup!$K$21,Lookup!$L$21,999))))),"")</f>
        <v/>
      </c>
      <c r="G241" s="41" t="str">
        <f>IF(F241=999,IF(B241=Lookup!$K$22,Lookup!$L$22,IF(B241=Lookup!$K$23,Lookup!$L$23,IF(B241=Lookup!$K$24,Lookup!$L$24,IF(B241=Lookup!$K$25,Lookup!$L$25,IF(B241=Lookup!$K$26,Lookup!$L$26,999))))),"")</f>
        <v/>
      </c>
      <c r="H241" s="41" t="str">
        <f>IF(G241=999,IF(B241=Lookup!$K$27,Lookup!$L$27,IF(B241=Lookup!$K$28,Lookup!$L$28,IF(B241=Lookup!$K$29,Lookup!$L$29,IF(B241=Lookup!$K$30,Lookup!$L$30,IF(B241=Lookup!$K$31,Lookup!$L$31,999))))),"")</f>
        <v/>
      </c>
      <c r="I241" s="41" t="str">
        <f>IF(H241=999,IF(B241=Lookup!$K$32,Lookup!$L$32,IF(B241=Lookup!$K$33,Lookup!$L$33,IF(B241=Lookup!$K$34,Lookup!$L$34,IF(B241=Lookup!$K$35,Lookup!$L$35,IF(B241=Lookup!$K$36,Lookup!$L$36,999))))),"")</f>
        <v/>
      </c>
      <c r="J241" s="41" t="str">
        <f>IF(I241=999,IF(B241=Lookup!$K$37,Lookup!$L$37,IF(B241=Lookup!$K$38,Lookup!$L$38,IF(B241=Lookup!$K$39,Lookup!$L$7,""))),"")</f>
        <v/>
      </c>
      <c r="K241" s="41">
        <f t="shared" si="24"/>
        <v>999</v>
      </c>
      <c r="L241" s="37" t="str">
        <f t="shared" si="23"/>
        <v/>
      </c>
      <c r="M241" s="38">
        <f>'1768'!Z241</f>
        <v>0</v>
      </c>
      <c r="N241" s="37">
        <f t="shared" si="20"/>
        <v>0</v>
      </c>
      <c r="O241" s="37">
        <f t="shared" si="21"/>
        <v>0</v>
      </c>
      <c r="P241" s="37">
        <f t="shared" si="22"/>
        <v>999</v>
      </c>
      <c r="Q241" s="40" t="str">
        <f>IF(P241&lt;=Lookup!$M$7,Lookup!$K$7,IF(P241&lt;=Lookup!$M$8,Lookup!$K$8,IF(P241&lt;=Lookup!$M$9,Lookup!$K$9,IF(P241&lt;=Lookup!$M$10,Lookup!$K$10,IF(P241&lt;=Lookup!$M$11,Lookup!$K$11,"")))))</f>
        <v/>
      </c>
      <c r="R241" s="40" t="str">
        <f>IF(P241&gt;Lookup!$M$11,IF(P241&lt;=Lookup!$M$12,Lookup!$K$12,IF(P241&lt;=Lookup!$M$13,Lookup!$K$13,IF(P241&lt;=Lookup!$M$14,Lookup!$K$14,IF(P241&lt;=Lookup!$M$15,Lookup!$K$15,IF(P241&lt;=Lookup!$M$16,Lookup!$K$16,""))))),"")</f>
        <v/>
      </c>
      <c r="S241" s="40" t="str">
        <f>IF(P241&gt;Lookup!$M$16,IF(P241&lt;=Lookup!$M$17,Lookup!$K$17,IF(P241&lt;=Lookup!$M$18,Lookup!$K$18,IF(P241&lt;=Lookup!$M$19,Lookup!$K$19,IF(P241&lt;=Lookup!$M$20,Lookup!$K$20,IF(P241&lt;=Lookup!$M$21,Lookup!$K$21,""))))),"")</f>
        <v/>
      </c>
      <c r="T241" s="40" t="str">
        <f>IF(P241&gt;Lookup!$M$21,IF(P241&lt;=Lookup!$M$22,Lookup!$K$22,IF(P241&lt;=Lookup!$M$23,Lookup!$K$23,IF(P241&lt;=Lookup!$M$24,Lookup!$K$24,IF(P241&lt;=Lookup!$M$25,Lookup!$K$25,IF(P241&lt;=Lookup!$M$26,Lookup!$K$26,""))))),"")</f>
        <v/>
      </c>
      <c r="U241" s="40" t="str">
        <f>IF(P241&gt;Lookup!$M$26,IF(P241&lt;=Lookup!$M$27,Lookup!$K$27,IF(P241&lt;=Lookup!$M$28,Lookup!$K$28,IF(P241&lt;=Lookup!$M$29,Lookup!$K$29,IF(P241&lt;=Lookup!$M$30,Lookup!$K$30,IF(P241&lt;=Lookup!$M$31,Lookup!$K$31,""))))),"")</f>
        <v/>
      </c>
      <c r="V241" s="40" t="str">
        <f>IF(P241&gt;Lookup!$M$31,IF(P241&lt;=Lookup!$M$32,Lookup!$K$32,IF(P241&lt;=Lookup!$M$33,Lookup!$K$33,IF(P241&lt;=Lookup!$M$34,Lookup!$K$34,IF(P241&lt;=Lookup!$M$35,Lookup!$K$35,IF(P241&lt;=Lookup!$M$36,Lookup!$K$36,""))))),"")</f>
        <v/>
      </c>
      <c r="W241" s="43" t="str">
        <f>IF(P241&gt;Lookup!$M$36,IF(P241&lt;=Lookup!$M$37,Lookup!$K$37,IF(P241&lt;=Lookup!$M$38,Lookup!$K$38,IF(P241&lt;Lookup!$M$39,Lookup!$K$39,IF(P241&lt;Lookup!$M$40,Lookup!$K$40,IF(P241&lt;Lookup!$M$41,Lookup!$K$41,IF(P241&lt;Lookup!$M$42,Lookup!$K$42,IF(P241&lt;Lookup!$M$43,Lookup!$K$43,IF(P241&lt;Lookup!$M$44,Lookup!$K$34,IF(B241=0,"",B241))))))))),"")</f>
        <v/>
      </c>
      <c r="X241" s="42" t="str">
        <f t="shared" si="19"/>
        <v/>
      </c>
    </row>
    <row r="242" spans="1:24" ht="14">
      <c r="A242" s="37">
        <v>232</v>
      </c>
      <c r="B242" s="38">
        <f>'1768'!J242</f>
        <v>0</v>
      </c>
      <c r="C242" s="39">
        <v>999</v>
      </c>
      <c r="D242" s="41" t="str">
        <f>IF(B242=0,"",IF(B242=Lookup!$K$7,Lookup!$L$7,IF(B242=Lookup!$K$8,Lookup!$L$8,IF(B242=Lookup!$K$9,Lookup!$L$9,IF(B242=Lookup!$K$10,Lookup!$L$10,IF(B242=Lookup!$K$11,Lookup!$L$11,999))))))</f>
        <v/>
      </c>
      <c r="E242" s="41" t="str">
        <f>IF(D242=999,IF(B242=Lookup!$K$12,Lookup!$L$12,IF(B242=Lookup!$K$13,Lookup!$L$13,IF(B242=Lookup!$K$14,Lookup!$L$14,IF(B242=Lookup!$K$15,Lookup!$L$15,IF(B242=Lookup!$K$16,Lookup!$L$16,999))))),"")</f>
        <v/>
      </c>
      <c r="F242" s="41" t="str">
        <f>IF(E242=999,IF(B242=Lookup!$K$17,Lookup!$L$17,IF(B242=Lookup!$K$18,Lookup!$L$18,IF(B242=Lookup!$K$19,Lookup!$L$19,IF(B242=Lookup!$K$20,Lookup!$L$20,IF(B242=Lookup!$K$21,Lookup!$L$21,999))))),"")</f>
        <v/>
      </c>
      <c r="G242" s="41" t="str">
        <f>IF(F242=999,IF(B242=Lookup!$K$22,Lookup!$L$22,IF(B242=Lookup!$K$23,Lookup!$L$23,IF(B242=Lookup!$K$24,Lookup!$L$24,IF(B242=Lookup!$K$25,Lookup!$L$25,IF(B242=Lookup!$K$26,Lookup!$L$26,999))))),"")</f>
        <v/>
      </c>
      <c r="H242" s="41" t="str">
        <f>IF(G242=999,IF(B242=Lookup!$K$27,Lookup!$L$27,IF(B242=Lookup!$K$28,Lookup!$L$28,IF(B242=Lookup!$K$29,Lookup!$L$29,IF(B242=Lookup!$K$30,Lookup!$L$30,IF(B242=Lookup!$K$31,Lookup!$L$31,999))))),"")</f>
        <v/>
      </c>
      <c r="I242" s="41" t="str">
        <f>IF(H242=999,IF(B242=Lookup!$K$32,Lookup!$L$32,IF(B242=Lookup!$K$33,Lookup!$L$33,IF(B242=Lookup!$K$34,Lookup!$L$34,IF(B242=Lookup!$K$35,Lookup!$L$35,IF(B242=Lookup!$K$36,Lookup!$L$36,999))))),"")</f>
        <v/>
      </c>
      <c r="J242" s="41" t="str">
        <f>IF(I242=999,IF(B242=Lookup!$K$37,Lookup!$L$37,IF(B242=Lookup!$K$38,Lookup!$L$38,IF(B242=Lookup!$K$39,Lookup!$L$7,""))),"")</f>
        <v/>
      </c>
      <c r="K242" s="41">
        <f t="shared" si="24"/>
        <v>999</v>
      </c>
      <c r="L242" s="37" t="str">
        <f t="shared" si="23"/>
        <v/>
      </c>
      <c r="M242" s="38">
        <f>'1768'!Z242</f>
        <v>0</v>
      </c>
      <c r="N242" s="37">
        <f t="shared" si="20"/>
        <v>0</v>
      </c>
      <c r="O242" s="37">
        <f t="shared" si="21"/>
        <v>0</v>
      </c>
      <c r="P242" s="37">
        <f t="shared" si="22"/>
        <v>999</v>
      </c>
      <c r="Q242" s="40" t="str">
        <f>IF(P242&lt;=Lookup!$M$7,Lookup!$K$7,IF(P242&lt;=Lookup!$M$8,Lookup!$K$8,IF(P242&lt;=Lookup!$M$9,Lookup!$K$9,IF(P242&lt;=Lookup!$M$10,Lookup!$K$10,IF(P242&lt;=Lookup!$M$11,Lookup!$K$11,"")))))</f>
        <v/>
      </c>
      <c r="R242" s="40" t="str">
        <f>IF(P242&gt;Lookup!$M$11,IF(P242&lt;=Lookup!$M$12,Lookup!$K$12,IF(P242&lt;=Lookup!$M$13,Lookup!$K$13,IF(P242&lt;=Lookup!$M$14,Lookup!$K$14,IF(P242&lt;=Lookup!$M$15,Lookup!$K$15,IF(P242&lt;=Lookup!$M$16,Lookup!$K$16,""))))),"")</f>
        <v/>
      </c>
      <c r="S242" s="40" t="str">
        <f>IF(P242&gt;Lookup!$M$16,IF(P242&lt;=Lookup!$M$17,Lookup!$K$17,IF(P242&lt;=Lookup!$M$18,Lookup!$K$18,IF(P242&lt;=Lookup!$M$19,Lookup!$K$19,IF(P242&lt;=Lookup!$M$20,Lookup!$K$20,IF(P242&lt;=Lookup!$M$21,Lookup!$K$21,""))))),"")</f>
        <v/>
      </c>
      <c r="T242" s="40" t="str">
        <f>IF(P242&gt;Lookup!$M$21,IF(P242&lt;=Lookup!$M$22,Lookup!$K$22,IF(P242&lt;=Lookup!$M$23,Lookup!$K$23,IF(P242&lt;=Lookup!$M$24,Lookup!$K$24,IF(P242&lt;=Lookup!$M$25,Lookup!$K$25,IF(P242&lt;=Lookup!$M$26,Lookup!$K$26,""))))),"")</f>
        <v/>
      </c>
      <c r="U242" s="40" t="str">
        <f>IF(P242&gt;Lookup!$M$26,IF(P242&lt;=Lookup!$M$27,Lookup!$K$27,IF(P242&lt;=Lookup!$M$28,Lookup!$K$28,IF(P242&lt;=Lookup!$M$29,Lookup!$K$29,IF(P242&lt;=Lookup!$M$30,Lookup!$K$30,IF(P242&lt;=Lookup!$M$31,Lookup!$K$31,""))))),"")</f>
        <v/>
      </c>
      <c r="V242" s="40" t="str">
        <f>IF(P242&gt;Lookup!$M$31,IF(P242&lt;=Lookup!$M$32,Lookup!$K$32,IF(P242&lt;=Lookup!$M$33,Lookup!$K$33,IF(P242&lt;=Lookup!$M$34,Lookup!$K$34,IF(P242&lt;=Lookup!$M$35,Lookup!$K$35,IF(P242&lt;=Lookup!$M$36,Lookup!$K$36,""))))),"")</f>
        <v/>
      </c>
      <c r="W242" s="43" t="str">
        <f>IF(P242&gt;Lookup!$M$36,IF(P242&lt;=Lookup!$M$37,Lookup!$K$37,IF(P242&lt;=Lookup!$M$38,Lookup!$K$38,IF(P242&lt;Lookup!$M$39,Lookup!$K$39,IF(P242&lt;Lookup!$M$40,Lookup!$K$40,IF(P242&lt;Lookup!$M$41,Lookup!$K$41,IF(P242&lt;Lookup!$M$42,Lookup!$K$42,IF(P242&lt;Lookup!$M$43,Lookup!$K$43,IF(P242&lt;Lookup!$M$44,Lookup!$K$34,IF(B242=0,"",B242))))))))),"")</f>
        <v/>
      </c>
      <c r="X242" s="42" t="str">
        <f t="shared" si="19"/>
        <v/>
      </c>
    </row>
    <row r="243" spans="1:24" ht="14">
      <c r="A243" s="37">
        <v>233</v>
      </c>
      <c r="B243" s="38">
        <f>'1768'!J243</f>
        <v>0</v>
      </c>
      <c r="C243" s="39">
        <v>999</v>
      </c>
      <c r="D243" s="41" t="str">
        <f>IF(B243=0,"",IF(B243=Lookup!$K$7,Lookup!$L$7,IF(B243=Lookup!$K$8,Lookup!$L$8,IF(B243=Lookup!$K$9,Lookup!$L$9,IF(B243=Lookup!$K$10,Lookup!$L$10,IF(B243=Lookup!$K$11,Lookup!$L$11,999))))))</f>
        <v/>
      </c>
      <c r="E243" s="41" t="str">
        <f>IF(D243=999,IF(B243=Lookup!$K$12,Lookup!$L$12,IF(B243=Lookup!$K$13,Lookup!$L$13,IF(B243=Lookup!$K$14,Lookup!$L$14,IF(B243=Lookup!$K$15,Lookup!$L$15,IF(B243=Lookup!$K$16,Lookup!$L$16,999))))),"")</f>
        <v/>
      </c>
      <c r="F243" s="41" t="str">
        <f>IF(E243=999,IF(B243=Lookup!$K$17,Lookup!$L$17,IF(B243=Lookup!$K$18,Lookup!$L$18,IF(B243=Lookup!$K$19,Lookup!$L$19,IF(B243=Lookup!$K$20,Lookup!$L$20,IF(B243=Lookup!$K$21,Lookup!$L$21,999))))),"")</f>
        <v/>
      </c>
      <c r="G243" s="41" t="str">
        <f>IF(F243=999,IF(B243=Lookup!$K$22,Lookup!$L$22,IF(B243=Lookup!$K$23,Lookup!$L$23,IF(B243=Lookup!$K$24,Lookup!$L$24,IF(B243=Lookup!$K$25,Lookup!$L$25,IF(B243=Lookup!$K$26,Lookup!$L$26,999))))),"")</f>
        <v/>
      </c>
      <c r="H243" s="41" t="str">
        <f>IF(G243=999,IF(B243=Lookup!$K$27,Lookup!$L$27,IF(B243=Lookup!$K$28,Lookup!$L$28,IF(B243=Lookup!$K$29,Lookup!$L$29,IF(B243=Lookup!$K$30,Lookup!$L$30,IF(B243=Lookup!$K$31,Lookup!$L$31,999))))),"")</f>
        <v/>
      </c>
      <c r="I243" s="41" t="str">
        <f>IF(H243=999,IF(B243=Lookup!$K$32,Lookup!$L$32,IF(B243=Lookup!$K$33,Lookup!$L$33,IF(B243=Lookup!$K$34,Lookup!$L$34,IF(B243=Lookup!$K$35,Lookup!$L$35,IF(B243=Lookup!$K$36,Lookup!$L$36,999))))),"")</f>
        <v/>
      </c>
      <c r="J243" s="41" t="str">
        <f>IF(I243=999,IF(B243=Lookup!$K$37,Lookup!$L$37,IF(B243=Lookup!$K$38,Lookup!$L$38,IF(B243=Lookup!$K$39,Lookup!$L$7,""))),"")</f>
        <v/>
      </c>
      <c r="K243" s="41">
        <f t="shared" si="24"/>
        <v>999</v>
      </c>
      <c r="L243" s="37" t="str">
        <f t="shared" si="23"/>
        <v/>
      </c>
      <c r="M243" s="38">
        <f>'1768'!Z243</f>
        <v>0</v>
      </c>
      <c r="N243" s="37">
        <f t="shared" si="20"/>
        <v>0</v>
      </c>
      <c r="O243" s="37">
        <f t="shared" si="21"/>
        <v>0</v>
      </c>
      <c r="P243" s="37">
        <f t="shared" si="22"/>
        <v>999</v>
      </c>
      <c r="Q243" s="40" t="str">
        <f>IF(P243&lt;=Lookup!$M$7,Lookup!$K$7,IF(P243&lt;=Lookup!$M$8,Lookup!$K$8,IF(P243&lt;=Lookup!$M$9,Lookup!$K$9,IF(P243&lt;=Lookup!$M$10,Lookup!$K$10,IF(P243&lt;=Lookup!$M$11,Lookup!$K$11,"")))))</f>
        <v/>
      </c>
      <c r="R243" s="40" t="str">
        <f>IF(P243&gt;Lookup!$M$11,IF(P243&lt;=Lookup!$M$12,Lookup!$K$12,IF(P243&lt;=Lookup!$M$13,Lookup!$K$13,IF(P243&lt;=Lookup!$M$14,Lookup!$K$14,IF(P243&lt;=Lookup!$M$15,Lookup!$K$15,IF(P243&lt;=Lookup!$M$16,Lookup!$K$16,""))))),"")</f>
        <v/>
      </c>
      <c r="S243" s="40" t="str">
        <f>IF(P243&gt;Lookup!$M$16,IF(P243&lt;=Lookup!$M$17,Lookup!$K$17,IF(P243&lt;=Lookup!$M$18,Lookup!$K$18,IF(P243&lt;=Lookup!$M$19,Lookup!$K$19,IF(P243&lt;=Lookup!$M$20,Lookup!$K$20,IF(P243&lt;=Lookup!$M$21,Lookup!$K$21,""))))),"")</f>
        <v/>
      </c>
      <c r="T243" s="40" t="str">
        <f>IF(P243&gt;Lookup!$M$21,IF(P243&lt;=Lookup!$M$22,Lookup!$K$22,IF(P243&lt;=Lookup!$M$23,Lookup!$K$23,IF(P243&lt;=Lookup!$M$24,Lookup!$K$24,IF(P243&lt;=Lookup!$M$25,Lookup!$K$25,IF(P243&lt;=Lookup!$M$26,Lookup!$K$26,""))))),"")</f>
        <v/>
      </c>
      <c r="U243" s="40" t="str">
        <f>IF(P243&gt;Lookup!$M$26,IF(P243&lt;=Lookup!$M$27,Lookup!$K$27,IF(P243&lt;=Lookup!$M$28,Lookup!$K$28,IF(P243&lt;=Lookup!$M$29,Lookup!$K$29,IF(P243&lt;=Lookup!$M$30,Lookup!$K$30,IF(P243&lt;=Lookup!$M$31,Lookup!$K$31,""))))),"")</f>
        <v/>
      </c>
      <c r="V243" s="40" t="str">
        <f>IF(P243&gt;Lookup!$M$31,IF(P243&lt;=Lookup!$M$32,Lookup!$K$32,IF(P243&lt;=Lookup!$M$33,Lookup!$K$33,IF(P243&lt;=Lookup!$M$34,Lookup!$K$34,IF(P243&lt;=Lookup!$M$35,Lookup!$K$35,IF(P243&lt;=Lookup!$M$36,Lookup!$K$36,""))))),"")</f>
        <v/>
      </c>
      <c r="W243" s="43" t="str">
        <f>IF(P243&gt;Lookup!$M$36,IF(P243&lt;=Lookup!$M$37,Lookup!$K$37,IF(P243&lt;=Lookup!$M$38,Lookup!$K$38,IF(P243&lt;Lookup!$M$39,Lookup!$K$39,IF(P243&lt;Lookup!$M$40,Lookup!$K$40,IF(P243&lt;Lookup!$M$41,Lookup!$K$41,IF(P243&lt;Lookup!$M$42,Lookup!$K$42,IF(P243&lt;Lookup!$M$43,Lookup!$K$43,IF(P243&lt;Lookup!$M$44,Lookup!$K$34,IF(B243=0,"",B243))))))))),"")</f>
        <v/>
      </c>
      <c r="X243" s="42" t="str">
        <f t="shared" ref="X243:X306" si="25" xml:space="preserve"> CONCATENATE(Q243,R243,S243,T243,U243,V243,W243)</f>
        <v/>
      </c>
    </row>
    <row r="244" spans="1:24" ht="14">
      <c r="A244" s="37">
        <v>234</v>
      </c>
      <c r="B244" s="38">
        <f>'1768'!J244</f>
        <v>0</v>
      </c>
      <c r="C244" s="39">
        <v>999</v>
      </c>
      <c r="D244" s="41" t="str">
        <f>IF(B244=0,"",IF(B244=Lookup!$K$7,Lookup!$L$7,IF(B244=Lookup!$K$8,Lookup!$L$8,IF(B244=Lookup!$K$9,Lookup!$L$9,IF(B244=Lookup!$K$10,Lookup!$L$10,IF(B244=Lookup!$K$11,Lookup!$L$11,999))))))</f>
        <v/>
      </c>
      <c r="E244" s="41" t="str">
        <f>IF(D244=999,IF(B244=Lookup!$K$12,Lookup!$L$12,IF(B244=Lookup!$K$13,Lookup!$L$13,IF(B244=Lookup!$K$14,Lookup!$L$14,IF(B244=Lookup!$K$15,Lookup!$L$15,IF(B244=Lookup!$K$16,Lookup!$L$16,999))))),"")</f>
        <v/>
      </c>
      <c r="F244" s="41" t="str">
        <f>IF(E244=999,IF(B244=Lookup!$K$17,Lookup!$L$17,IF(B244=Lookup!$K$18,Lookup!$L$18,IF(B244=Lookup!$K$19,Lookup!$L$19,IF(B244=Lookup!$K$20,Lookup!$L$20,IF(B244=Lookup!$K$21,Lookup!$L$21,999))))),"")</f>
        <v/>
      </c>
      <c r="G244" s="41" t="str">
        <f>IF(F244=999,IF(B244=Lookup!$K$22,Lookup!$L$22,IF(B244=Lookup!$K$23,Lookup!$L$23,IF(B244=Lookup!$K$24,Lookup!$L$24,IF(B244=Lookup!$K$25,Lookup!$L$25,IF(B244=Lookup!$K$26,Lookup!$L$26,999))))),"")</f>
        <v/>
      </c>
      <c r="H244" s="41" t="str">
        <f>IF(G244=999,IF(B244=Lookup!$K$27,Lookup!$L$27,IF(B244=Lookup!$K$28,Lookup!$L$28,IF(B244=Lookup!$K$29,Lookup!$L$29,IF(B244=Lookup!$K$30,Lookup!$L$30,IF(B244=Lookup!$K$31,Lookup!$L$31,999))))),"")</f>
        <v/>
      </c>
      <c r="I244" s="41" t="str">
        <f>IF(H244=999,IF(B244=Lookup!$K$32,Lookup!$L$32,IF(B244=Lookup!$K$33,Lookup!$L$33,IF(B244=Lookup!$K$34,Lookup!$L$34,IF(B244=Lookup!$K$35,Lookup!$L$35,IF(B244=Lookup!$K$36,Lookup!$L$36,999))))),"")</f>
        <v/>
      </c>
      <c r="J244" s="41" t="str">
        <f>IF(I244=999,IF(B244=Lookup!$K$37,Lookup!$L$37,IF(B244=Lookup!$K$38,Lookup!$L$38,IF(B244=Lookup!$K$39,Lookup!$L$7,""))),"")</f>
        <v/>
      </c>
      <c r="K244" s="41">
        <f t="shared" si="24"/>
        <v>999</v>
      </c>
      <c r="L244" s="37" t="str">
        <f t="shared" si="23"/>
        <v/>
      </c>
      <c r="M244" s="38">
        <f>'1768'!Z244</f>
        <v>0</v>
      </c>
      <c r="N244" s="37">
        <f t="shared" si="20"/>
        <v>0</v>
      </c>
      <c r="O244" s="37">
        <f t="shared" si="21"/>
        <v>0</v>
      </c>
      <c r="P244" s="37">
        <f t="shared" si="22"/>
        <v>999</v>
      </c>
      <c r="Q244" s="40" t="str">
        <f>IF(P244&lt;=Lookup!$M$7,Lookup!$K$7,IF(P244&lt;=Lookup!$M$8,Lookup!$K$8,IF(P244&lt;=Lookup!$M$9,Lookup!$K$9,IF(P244&lt;=Lookup!$M$10,Lookup!$K$10,IF(P244&lt;=Lookup!$M$11,Lookup!$K$11,"")))))</f>
        <v/>
      </c>
      <c r="R244" s="40" t="str">
        <f>IF(P244&gt;Lookup!$M$11,IF(P244&lt;=Lookup!$M$12,Lookup!$K$12,IF(P244&lt;=Lookup!$M$13,Lookup!$K$13,IF(P244&lt;=Lookup!$M$14,Lookup!$K$14,IF(P244&lt;=Lookup!$M$15,Lookup!$K$15,IF(P244&lt;=Lookup!$M$16,Lookup!$K$16,""))))),"")</f>
        <v/>
      </c>
      <c r="S244" s="40" t="str">
        <f>IF(P244&gt;Lookup!$M$16,IF(P244&lt;=Lookup!$M$17,Lookup!$K$17,IF(P244&lt;=Lookup!$M$18,Lookup!$K$18,IF(P244&lt;=Lookup!$M$19,Lookup!$K$19,IF(P244&lt;=Lookup!$M$20,Lookup!$K$20,IF(P244&lt;=Lookup!$M$21,Lookup!$K$21,""))))),"")</f>
        <v/>
      </c>
      <c r="T244" s="40" t="str">
        <f>IF(P244&gt;Lookup!$M$21,IF(P244&lt;=Lookup!$M$22,Lookup!$K$22,IF(P244&lt;=Lookup!$M$23,Lookup!$K$23,IF(P244&lt;=Lookup!$M$24,Lookup!$K$24,IF(P244&lt;=Lookup!$M$25,Lookup!$K$25,IF(P244&lt;=Lookup!$M$26,Lookup!$K$26,""))))),"")</f>
        <v/>
      </c>
      <c r="U244" s="40" t="str">
        <f>IF(P244&gt;Lookup!$M$26,IF(P244&lt;=Lookup!$M$27,Lookup!$K$27,IF(P244&lt;=Lookup!$M$28,Lookup!$K$28,IF(P244&lt;=Lookup!$M$29,Lookup!$K$29,IF(P244&lt;=Lookup!$M$30,Lookup!$K$30,IF(P244&lt;=Lookup!$M$31,Lookup!$K$31,""))))),"")</f>
        <v/>
      </c>
      <c r="V244" s="40" t="str">
        <f>IF(P244&gt;Lookup!$M$31,IF(P244&lt;=Lookup!$M$32,Lookup!$K$32,IF(P244&lt;=Lookup!$M$33,Lookup!$K$33,IF(P244&lt;=Lookup!$M$34,Lookup!$K$34,IF(P244&lt;=Lookup!$M$35,Lookup!$K$35,IF(P244&lt;=Lookup!$M$36,Lookup!$K$36,""))))),"")</f>
        <v/>
      </c>
      <c r="W244" s="43" t="str">
        <f>IF(P244&gt;Lookup!$M$36,IF(P244&lt;=Lookup!$M$37,Lookup!$K$37,IF(P244&lt;=Lookup!$M$38,Lookup!$K$38,IF(P244&lt;Lookup!$M$39,Lookup!$K$39,IF(P244&lt;Lookup!$M$40,Lookup!$K$40,IF(P244&lt;Lookup!$M$41,Lookup!$K$41,IF(P244&lt;Lookup!$M$42,Lookup!$K$42,IF(P244&lt;Lookup!$M$43,Lookup!$K$43,IF(P244&lt;Lookup!$M$44,Lookup!$K$34,IF(B244=0,"",B244))))))))),"")</f>
        <v/>
      </c>
      <c r="X244" s="42" t="str">
        <f t="shared" si="25"/>
        <v/>
      </c>
    </row>
    <row r="245" spans="1:24" ht="14">
      <c r="A245" s="37">
        <v>235</v>
      </c>
      <c r="B245" s="38">
        <f>'1768'!J245</f>
        <v>0</v>
      </c>
      <c r="C245" s="39">
        <v>999</v>
      </c>
      <c r="D245" s="41" t="str">
        <f>IF(B245=0,"",IF(B245=Lookup!$K$7,Lookup!$L$7,IF(B245=Lookup!$K$8,Lookup!$L$8,IF(B245=Lookup!$K$9,Lookup!$L$9,IF(B245=Lookup!$K$10,Lookup!$L$10,IF(B245=Lookup!$K$11,Lookup!$L$11,999))))))</f>
        <v/>
      </c>
      <c r="E245" s="41" t="str">
        <f>IF(D245=999,IF(B245=Lookup!$K$12,Lookup!$L$12,IF(B245=Lookup!$K$13,Lookup!$L$13,IF(B245=Lookup!$K$14,Lookup!$L$14,IF(B245=Lookup!$K$15,Lookup!$L$15,IF(B245=Lookup!$K$16,Lookup!$L$16,999))))),"")</f>
        <v/>
      </c>
      <c r="F245" s="41" t="str">
        <f>IF(E245=999,IF(B245=Lookup!$K$17,Lookup!$L$17,IF(B245=Lookup!$K$18,Lookup!$L$18,IF(B245=Lookup!$K$19,Lookup!$L$19,IF(B245=Lookup!$K$20,Lookup!$L$20,IF(B245=Lookup!$K$21,Lookup!$L$21,999))))),"")</f>
        <v/>
      </c>
      <c r="G245" s="41" t="str">
        <f>IF(F245=999,IF(B245=Lookup!$K$22,Lookup!$L$22,IF(B245=Lookup!$K$23,Lookup!$L$23,IF(B245=Lookup!$K$24,Lookup!$L$24,IF(B245=Lookup!$K$25,Lookup!$L$25,IF(B245=Lookup!$K$26,Lookup!$L$26,999))))),"")</f>
        <v/>
      </c>
      <c r="H245" s="41" t="str">
        <f>IF(G245=999,IF(B245=Lookup!$K$27,Lookup!$L$27,IF(B245=Lookup!$K$28,Lookup!$L$28,IF(B245=Lookup!$K$29,Lookup!$L$29,IF(B245=Lookup!$K$30,Lookup!$L$30,IF(B245=Lookup!$K$31,Lookup!$L$31,999))))),"")</f>
        <v/>
      </c>
      <c r="I245" s="41" t="str">
        <f>IF(H245=999,IF(B245=Lookup!$K$32,Lookup!$L$32,IF(B245=Lookup!$K$33,Lookup!$L$33,IF(B245=Lookup!$K$34,Lookup!$L$34,IF(B245=Lookup!$K$35,Lookup!$L$35,IF(B245=Lookup!$K$36,Lookup!$L$36,999))))),"")</f>
        <v/>
      </c>
      <c r="J245" s="41" t="str">
        <f>IF(I245=999,IF(B245=Lookup!$K$37,Lookup!$L$37,IF(B245=Lookup!$K$38,Lookup!$L$38,IF(B245=Lookup!$K$39,Lookup!$L$7,""))),"")</f>
        <v/>
      </c>
      <c r="K245" s="41">
        <f t="shared" si="24"/>
        <v>999</v>
      </c>
      <c r="L245" s="37" t="str">
        <f t="shared" si="23"/>
        <v/>
      </c>
      <c r="M245" s="38">
        <f>'1768'!Z245</f>
        <v>0</v>
      </c>
      <c r="N245" s="37">
        <f t="shared" si="20"/>
        <v>0</v>
      </c>
      <c r="O245" s="37">
        <f t="shared" si="21"/>
        <v>0</v>
      </c>
      <c r="P245" s="37">
        <f t="shared" si="22"/>
        <v>999</v>
      </c>
      <c r="Q245" s="40" t="str">
        <f>IF(P245&lt;=Lookup!$M$7,Lookup!$K$7,IF(P245&lt;=Lookup!$M$8,Lookup!$K$8,IF(P245&lt;=Lookup!$M$9,Lookup!$K$9,IF(P245&lt;=Lookup!$M$10,Lookup!$K$10,IF(P245&lt;=Lookup!$M$11,Lookup!$K$11,"")))))</f>
        <v/>
      </c>
      <c r="R245" s="40" t="str">
        <f>IF(P245&gt;Lookup!$M$11,IF(P245&lt;=Lookup!$M$12,Lookup!$K$12,IF(P245&lt;=Lookup!$M$13,Lookup!$K$13,IF(P245&lt;=Lookup!$M$14,Lookup!$K$14,IF(P245&lt;=Lookup!$M$15,Lookup!$K$15,IF(P245&lt;=Lookup!$M$16,Lookup!$K$16,""))))),"")</f>
        <v/>
      </c>
      <c r="S245" s="40" t="str">
        <f>IF(P245&gt;Lookup!$M$16,IF(P245&lt;=Lookup!$M$17,Lookup!$K$17,IF(P245&lt;=Lookup!$M$18,Lookup!$K$18,IF(P245&lt;=Lookup!$M$19,Lookup!$K$19,IF(P245&lt;=Lookup!$M$20,Lookup!$K$20,IF(P245&lt;=Lookup!$M$21,Lookup!$K$21,""))))),"")</f>
        <v/>
      </c>
      <c r="T245" s="40" t="str">
        <f>IF(P245&gt;Lookup!$M$21,IF(P245&lt;=Lookup!$M$22,Lookup!$K$22,IF(P245&lt;=Lookup!$M$23,Lookup!$K$23,IF(P245&lt;=Lookup!$M$24,Lookup!$K$24,IF(P245&lt;=Lookup!$M$25,Lookup!$K$25,IF(P245&lt;=Lookup!$M$26,Lookup!$K$26,""))))),"")</f>
        <v/>
      </c>
      <c r="U245" s="40" t="str">
        <f>IF(P245&gt;Lookup!$M$26,IF(P245&lt;=Lookup!$M$27,Lookup!$K$27,IF(P245&lt;=Lookup!$M$28,Lookup!$K$28,IF(P245&lt;=Lookup!$M$29,Lookup!$K$29,IF(P245&lt;=Lookup!$M$30,Lookup!$K$30,IF(P245&lt;=Lookup!$M$31,Lookup!$K$31,""))))),"")</f>
        <v/>
      </c>
      <c r="V245" s="40" t="str">
        <f>IF(P245&gt;Lookup!$M$31,IF(P245&lt;=Lookup!$M$32,Lookup!$K$32,IF(P245&lt;=Lookup!$M$33,Lookup!$K$33,IF(P245&lt;=Lookup!$M$34,Lookup!$K$34,IF(P245&lt;=Lookup!$M$35,Lookup!$K$35,IF(P245&lt;=Lookup!$M$36,Lookup!$K$36,""))))),"")</f>
        <v/>
      </c>
      <c r="W245" s="43" t="str">
        <f>IF(P245&gt;Lookup!$M$36,IF(P245&lt;=Lookup!$M$37,Lookup!$K$37,IF(P245&lt;=Lookup!$M$38,Lookup!$K$38,IF(P245&lt;Lookup!$M$39,Lookup!$K$39,IF(P245&lt;Lookup!$M$40,Lookup!$K$40,IF(P245&lt;Lookup!$M$41,Lookup!$K$41,IF(P245&lt;Lookup!$M$42,Lookup!$K$42,IF(P245&lt;Lookup!$M$43,Lookup!$K$43,IF(P245&lt;Lookup!$M$44,Lookup!$K$34,IF(B245=0,"",B245))))))))),"")</f>
        <v/>
      </c>
      <c r="X245" s="42" t="str">
        <f t="shared" si="25"/>
        <v/>
      </c>
    </row>
    <row r="246" spans="1:24" ht="14">
      <c r="A246" s="37">
        <v>236</v>
      </c>
      <c r="B246" s="38">
        <f>'1768'!J246</f>
        <v>0</v>
      </c>
      <c r="C246" s="39">
        <v>999</v>
      </c>
      <c r="D246" s="41" t="str">
        <f>IF(B246=0,"",IF(B246=Lookup!$K$7,Lookup!$L$7,IF(B246=Lookup!$K$8,Lookup!$L$8,IF(B246=Lookup!$K$9,Lookup!$L$9,IF(B246=Lookup!$K$10,Lookup!$L$10,IF(B246=Lookup!$K$11,Lookup!$L$11,999))))))</f>
        <v/>
      </c>
      <c r="E246" s="41" t="str">
        <f>IF(D246=999,IF(B246=Lookup!$K$12,Lookup!$L$12,IF(B246=Lookup!$K$13,Lookup!$L$13,IF(B246=Lookup!$K$14,Lookup!$L$14,IF(B246=Lookup!$K$15,Lookup!$L$15,IF(B246=Lookup!$K$16,Lookup!$L$16,999))))),"")</f>
        <v/>
      </c>
      <c r="F246" s="41" t="str">
        <f>IF(E246=999,IF(B246=Lookup!$K$17,Lookup!$L$17,IF(B246=Lookup!$K$18,Lookup!$L$18,IF(B246=Lookup!$K$19,Lookup!$L$19,IF(B246=Lookup!$K$20,Lookup!$L$20,IF(B246=Lookup!$K$21,Lookup!$L$21,999))))),"")</f>
        <v/>
      </c>
      <c r="G246" s="41" t="str">
        <f>IF(F246=999,IF(B246=Lookup!$K$22,Lookup!$L$22,IF(B246=Lookup!$K$23,Lookup!$L$23,IF(B246=Lookup!$K$24,Lookup!$L$24,IF(B246=Lookup!$K$25,Lookup!$L$25,IF(B246=Lookup!$K$26,Lookup!$L$26,999))))),"")</f>
        <v/>
      </c>
      <c r="H246" s="41" t="str">
        <f>IF(G246=999,IF(B246=Lookup!$K$27,Lookup!$L$27,IF(B246=Lookup!$K$28,Lookup!$L$28,IF(B246=Lookup!$K$29,Lookup!$L$29,IF(B246=Lookup!$K$30,Lookup!$L$30,IF(B246=Lookup!$K$31,Lookup!$L$31,999))))),"")</f>
        <v/>
      </c>
      <c r="I246" s="41" t="str">
        <f>IF(H246=999,IF(B246=Lookup!$K$32,Lookup!$L$32,IF(B246=Lookup!$K$33,Lookup!$L$33,IF(B246=Lookup!$K$34,Lookup!$L$34,IF(B246=Lookup!$K$35,Lookup!$L$35,IF(B246=Lookup!$K$36,Lookup!$L$36,999))))),"")</f>
        <v/>
      </c>
      <c r="J246" s="41" t="str">
        <f>IF(I246=999,IF(B246=Lookup!$K$37,Lookup!$L$37,IF(B246=Lookup!$K$38,Lookup!$L$38,IF(B246=Lookup!$K$39,Lookup!$L$7,""))),"")</f>
        <v/>
      </c>
      <c r="K246" s="41">
        <f t="shared" si="24"/>
        <v>999</v>
      </c>
      <c r="L246" s="37" t="str">
        <f t="shared" si="23"/>
        <v/>
      </c>
      <c r="M246" s="38">
        <f>'1768'!Z246</f>
        <v>0</v>
      </c>
      <c r="N246" s="37">
        <f t="shared" si="20"/>
        <v>0</v>
      </c>
      <c r="O246" s="37">
        <f t="shared" si="21"/>
        <v>0</v>
      </c>
      <c r="P246" s="37">
        <f t="shared" si="22"/>
        <v>999</v>
      </c>
      <c r="Q246" s="40" t="str">
        <f>IF(P246&lt;=Lookup!$M$7,Lookup!$K$7,IF(P246&lt;=Lookup!$M$8,Lookup!$K$8,IF(P246&lt;=Lookup!$M$9,Lookup!$K$9,IF(P246&lt;=Lookup!$M$10,Lookup!$K$10,IF(P246&lt;=Lookup!$M$11,Lookup!$K$11,"")))))</f>
        <v/>
      </c>
      <c r="R246" s="40" t="str">
        <f>IF(P246&gt;Lookup!$M$11,IF(P246&lt;=Lookup!$M$12,Lookup!$K$12,IF(P246&lt;=Lookup!$M$13,Lookup!$K$13,IF(P246&lt;=Lookup!$M$14,Lookup!$K$14,IF(P246&lt;=Lookup!$M$15,Lookup!$K$15,IF(P246&lt;=Lookup!$M$16,Lookup!$K$16,""))))),"")</f>
        <v/>
      </c>
      <c r="S246" s="40" t="str">
        <f>IF(P246&gt;Lookup!$M$16,IF(P246&lt;=Lookup!$M$17,Lookup!$K$17,IF(P246&lt;=Lookup!$M$18,Lookup!$K$18,IF(P246&lt;=Lookup!$M$19,Lookup!$K$19,IF(P246&lt;=Lookup!$M$20,Lookup!$K$20,IF(P246&lt;=Lookup!$M$21,Lookup!$K$21,""))))),"")</f>
        <v/>
      </c>
      <c r="T246" s="40" t="str">
        <f>IF(P246&gt;Lookup!$M$21,IF(P246&lt;=Lookup!$M$22,Lookup!$K$22,IF(P246&lt;=Lookup!$M$23,Lookup!$K$23,IF(P246&lt;=Lookup!$M$24,Lookup!$K$24,IF(P246&lt;=Lookup!$M$25,Lookup!$K$25,IF(P246&lt;=Lookup!$M$26,Lookup!$K$26,""))))),"")</f>
        <v/>
      </c>
      <c r="U246" s="40" t="str">
        <f>IF(P246&gt;Lookup!$M$26,IF(P246&lt;=Lookup!$M$27,Lookup!$K$27,IF(P246&lt;=Lookup!$M$28,Lookup!$K$28,IF(P246&lt;=Lookup!$M$29,Lookup!$K$29,IF(P246&lt;=Lookup!$M$30,Lookup!$K$30,IF(P246&lt;=Lookup!$M$31,Lookup!$K$31,""))))),"")</f>
        <v/>
      </c>
      <c r="V246" s="40" t="str">
        <f>IF(P246&gt;Lookup!$M$31,IF(P246&lt;=Lookup!$M$32,Lookup!$K$32,IF(P246&lt;=Lookup!$M$33,Lookup!$K$33,IF(P246&lt;=Lookup!$M$34,Lookup!$K$34,IF(P246&lt;=Lookup!$M$35,Lookup!$K$35,IF(P246&lt;=Lookup!$M$36,Lookup!$K$36,""))))),"")</f>
        <v/>
      </c>
      <c r="W246" s="43" t="str">
        <f>IF(P246&gt;Lookup!$M$36,IF(P246&lt;=Lookup!$M$37,Lookup!$K$37,IF(P246&lt;=Lookup!$M$38,Lookup!$K$38,IF(P246&lt;Lookup!$M$39,Lookup!$K$39,IF(P246&lt;Lookup!$M$40,Lookup!$K$40,IF(P246&lt;Lookup!$M$41,Lookup!$K$41,IF(P246&lt;Lookup!$M$42,Lookup!$K$42,IF(P246&lt;Lookup!$M$43,Lookup!$K$43,IF(P246&lt;Lookup!$M$44,Lookup!$K$34,IF(B246=0,"",B246))))))))),"")</f>
        <v/>
      </c>
      <c r="X246" s="42" t="str">
        <f t="shared" si="25"/>
        <v/>
      </c>
    </row>
    <row r="247" spans="1:24" ht="14">
      <c r="A247" s="37">
        <v>237</v>
      </c>
      <c r="B247" s="38">
        <f>'1768'!J247</f>
        <v>0</v>
      </c>
      <c r="C247" s="39">
        <v>999</v>
      </c>
      <c r="D247" s="41" t="str">
        <f>IF(B247=0,"",IF(B247=Lookup!$K$7,Lookup!$L$7,IF(B247=Lookup!$K$8,Lookup!$L$8,IF(B247=Lookup!$K$9,Lookup!$L$9,IF(B247=Lookup!$K$10,Lookup!$L$10,IF(B247=Lookup!$K$11,Lookup!$L$11,999))))))</f>
        <v/>
      </c>
      <c r="E247" s="41" t="str">
        <f>IF(D247=999,IF(B247=Lookup!$K$12,Lookup!$L$12,IF(B247=Lookup!$K$13,Lookup!$L$13,IF(B247=Lookup!$K$14,Lookup!$L$14,IF(B247=Lookup!$K$15,Lookup!$L$15,IF(B247=Lookup!$K$16,Lookup!$L$16,999))))),"")</f>
        <v/>
      </c>
      <c r="F247" s="41" t="str">
        <f>IF(E247=999,IF(B247=Lookup!$K$17,Lookup!$L$17,IF(B247=Lookup!$K$18,Lookup!$L$18,IF(B247=Lookup!$K$19,Lookup!$L$19,IF(B247=Lookup!$K$20,Lookup!$L$20,IF(B247=Lookup!$K$21,Lookup!$L$21,999))))),"")</f>
        <v/>
      </c>
      <c r="G247" s="41" t="str">
        <f>IF(F247=999,IF(B247=Lookup!$K$22,Lookup!$L$22,IF(B247=Lookup!$K$23,Lookup!$L$23,IF(B247=Lookup!$K$24,Lookup!$L$24,IF(B247=Lookup!$K$25,Lookup!$L$25,IF(B247=Lookup!$K$26,Lookup!$L$26,999))))),"")</f>
        <v/>
      </c>
      <c r="H247" s="41" t="str">
        <f>IF(G247=999,IF(B247=Lookup!$K$27,Lookup!$L$27,IF(B247=Lookup!$K$28,Lookup!$L$28,IF(B247=Lookup!$K$29,Lookup!$L$29,IF(B247=Lookup!$K$30,Lookup!$L$30,IF(B247=Lookup!$K$31,Lookup!$L$31,999))))),"")</f>
        <v/>
      </c>
      <c r="I247" s="41" t="str">
        <f>IF(H247=999,IF(B247=Lookup!$K$32,Lookup!$L$32,IF(B247=Lookup!$K$33,Lookup!$L$33,IF(B247=Lookup!$K$34,Lookup!$L$34,IF(B247=Lookup!$K$35,Lookup!$L$35,IF(B247=Lookup!$K$36,Lookup!$L$36,999))))),"")</f>
        <v/>
      </c>
      <c r="J247" s="41" t="str">
        <f>IF(I247=999,IF(B247=Lookup!$K$37,Lookup!$L$37,IF(B247=Lookup!$K$38,Lookup!$L$38,IF(B247=Lookup!$K$39,Lookup!$L$7,""))),"")</f>
        <v/>
      </c>
      <c r="K247" s="41">
        <f t="shared" si="24"/>
        <v>999</v>
      </c>
      <c r="L247" s="37" t="str">
        <f t="shared" si="23"/>
        <v/>
      </c>
      <c r="M247" s="38">
        <f>'1768'!Z247</f>
        <v>0</v>
      </c>
      <c r="N247" s="37">
        <f t="shared" si="20"/>
        <v>0</v>
      </c>
      <c r="O247" s="37">
        <f t="shared" si="21"/>
        <v>0</v>
      </c>
      <c r="P247" s="37">
        <f t="shared" si="22"/>
        <v>999</v>
      </c>
      <c r="Q247" s="40" t="str">
        <f>IF(P247&lt;=Lookup!$M$7,Lookup!$K$7,IF(P247&lt;=Lookup!$M$8,Lookup!$K$8,IF(P247&lt;=Lookup!$M$9,Lookup!$K$9,IF(P247&lt;=Lookup!$M$10,Lookup!$K$10,IF(P247&lt;=Lookup!$M$11,Lookup!$K$11,"")))))</f>
        <v/>
      </c>
      <c r="R247" s="40" t="str">
        <f>IF(P247&gt;Lookup!$M$11,IF(P247&lt;=Lookup!$M$12,Lookup!$K$12,IF(P247&lt;=Lookup!$M$13,Lookup!$K$13,IF(P247&lt;=Lookup!$M$14,Lookup!$K$14,IF(P247&lt;=Lookup!$M$15,Lookup!$K$15,IF(P247&lt;=Lookup!$M$16,Lookup!$K$16,""))))),"")</f>
        <v/>
      </c>
      <c r="S247" s="40" t="str">
        <f>IF(P247&gt;Lookup!$M$16,IF(P247&lt;=Lookup!$M$17,Lookup!$K$17,IF(P247&lt;=Lookup!$M$18,Lookup!$K$18,IF(P247&lt;=Lookup!$M$19,Lookup!$K$19,IF(P247&lt;=Lookup!$M$20,Lookup!$K$20,IF(P247&lt;=Lookup!$M$21,Lookup!$K$21,""))))),"")</f>
        <v/>
      </c>
      <c r="T247" s="40" t="str">
        <f>IF(P247&gt;Lookup!$M$21,IF(P247&lt;=Lookup!$M$22,Lookup!$K$22,IF(P247&lt;=Lookup!$M$23,Lookup!$K$23,IF(P247&lt;=Lookup!$M$24,Lookup!$K$24,IF(P247&lt;=Lookup!$M$25,Lookup!$K$25,IF(P247&lt;=Lookup!$M$26,Lookup!$K$26,""))))),"")</f>
        <v/>
      </c>
      <c r="U247" s="40" t="str">
        <f>IF(P247&gt;Lookup!$M$26,IF(P247&lt;=Lookup!$M$27,Lookup!$K$27,IF(P247&lt;=Lookup!$M$28,Lookup!$K$28,IF(P247&lt;=Lookup!$M$29,Lookup!$K$29,IF(P247&lt;=Lookup!$M$30,Lookup!$K$30,IF(P247&lt;=Lookup!$M$31,Lookup!$K$31,""))))),"")</f>
        <v/>
      </c>
      <c r="V247" s="40" t="str">
        <f>IF(P247&gt;Lookup!$M$31,IF(P247&lt;=Lookup!$M$32,Lookup!$K$32,IF(P247&lt;=Lookup!$M$33,Lookup!$K$33,IF(P247&lt;=Lookup!$M$34,Lookup!$K$34,IF(P247&lt;=Lookup!$M$35,Lookup!$K$35,IF(P247&lt;=Lookup!$M$36,Lookup!$K$36,""))))),"")</f>
        <v/>
      </c>
      <c r="W247" s="43" t="str">
        <f>IF(P247&gt;Lookup!$M$36,IF(P247&lt;=Lookup!$M$37,Lookup!$K$37,IF(P247&lt;=Lookup!$M$38,Lookup!$K$38,IF(P247&lt;Lookup!$M$39,Lookup!$K$39,IF(P247&lt;Lookup!$M$40,Lookup!$K$40,IF(P247&lt;Lookup!$M$41,Lookup!$K$41,IF(P247&lt;Lookup!$M$42,Lookup!$K$42,IF(P247&lt;Lookup!$M$43,Lookup!$K$43,IF(P247&lt;Lookup!$M$44,Lookup!$K$34,IF(B247=0,"",B247))))))))),"")</f>
        <v/>
      </c>
      <c r="X247" s="42" t="str">
        <f t="shared" si="25"/>
        <v/>
      </c>
    </row>
    <row r="248" spans="1:24" ht="14">
      <c r="A248" s="37">
        <v>238</v>
      </c>
      <c r="B248" s="38">
        <f>'1768'!J248</f>
        <v>0</v>
      </c>
      <c r="C248" s="39">
        <v>999</v>
      </c>
      <c r="D248" s="41" t="str">
        <f>IF(B248=0,"",IF(B248=Lookup!$K$7,Lookup!$L$7,IF(B248=Lookup!$K$8,Lookup!$L$8,IF(B248=Lookup!$K$9,Lookup!$L$9,IF(B248=Lookup!$K$10,Lookup!$L$10,IF(B248=Lookup!$K$11,Lookup!$L$11,999))))))</f>
        <v/>
      </c>
      <c r="E248" s="41" t="str">
        <f>IF(D248=999,IF(B248=Lookup!$K$12,Lookup!$L$12,IF(B248=Lookup!$K$13,Lookup!$L$13,IF(B248=Lookup!$K$14,Lookup!$L$14,IF(B248=Lookup!$K$15,Lookup!$L$15,IF(B248=Lookup!$K$16,Lookup!$L$16,999))))),"")</f>
        <v/>
      </c>
      <c r="F248" s="41" t="str">
        <f>IF(E248=999,IF(B248=Lookup!$K$17,Lookup!$L$17,IF(B248=Lookup!$K$18,Lookup!$L$18,IF(B248=Lookup!$K$19,Lookup!$L$19,IF(B248=Lookup!$K$20,Lookup!$L$20,IF(B248=Lookup!$K$21,Lookup!$L$21,999))))),"")</f>
        <v/>
      </c>
      <c r="G248" s="41" t="str">
        <f>IF(F248=999,IF(B248=Lookup!$K$22,Lookup!$L$22,IF(B248=Lookup!$K$23,Lookup!$L$23,IF(B248=Lookup!$K$24,Lookup!$L$24,IF(B248=Lookup!$K$25,Lookup!$L$25,IF(B248=Lookup!$K$26,Lookup!$L$26,999))))),"")</f>
        <v/>
      </c>
      <c r="H248" s="41" t="str">
        <f>IF(G248=999,IF(B248=Lookup!$K$27,Lookup!$L$27,IF(B248=Lookup!$K$28,Lookup!$L$28,IF(B248=Lookup!$K$29,Lookup!$L$29,IF(B248=Lookup!$K$30,Lookup!$L$30,IF(B248=Lookup!$K$31,Lookup!$L$31,999))))),"")</f>
        <v/>
      </c>
      <c r="I248" s="41" t="str">
        <f>IF(H248=999,IF(B248=Lookup!$K$32,Lookup!$L$32,IF(B248=Lookup!$K$33,Lookup!$L$33,IF(B248=Lookup!$K$34,Lookup!$L$34,IF(B248=Lookup!$K$35,Lookup!$L$35,IF(B248=Lookup!$K$36,Lookup!$L$36,999))))),"")</f>
        <v/>
      </c>
      <c r="J248" s="41" t="str">
        <f>IF(I248=999,IF(B248=Lookup!$K$37,Lookup!$L$37,IF(B248=Lookup!$K$38,Lookup!$L$38,IF(B248=Lookup!$K$39,Lookup!$L$7,""))),"")</f>
        <v/>
      </c>
      <c r="K248" s="41">
        <f t="shared" si="24"/>
        <v>999</v>
      </c>
      <c r="L248" s="37" t="str">
        <f t="shared" si="23"/>
        <v/>
      </c>
      <c r="M248" s="38">
        <f>'1768'!Z248</f>
        <v>0</v>
      </c>
      <c r="N248" s="37">
        <f t="shared" si="20"/>
        <v>0</v>
      </c>
      <c r="O248" s="37">
        <f t="shared" si="21"/>
        <v>0</v>
      </c>
      <c r="P248" s="37">
        <f t="shared" si="22"/>
        <v>999</v>
      </c>
      <c r="Q248" s="40" t="str">
        <f>IF(P248&lt;=Lookup!$M$7,Lookup!$K$7,IF(P248&lt;=Lookup!$M$8,Lookup!$K$8,IF(P248&lt;=Lookup!$M$9,Lookup!$K$9,IF(P248&lt;=Lookup!$M$10,Lookup!$K$10,IF(P248&lt;=Lookup!$M$11,Lookup!$K$11,"")))))</f>
        <v/>
      </c>
      <c r="R248" s="40" t="str">
        <f>IF(P248&gt;Lookup!$M$11,IF(P248&lt;=Lookup!$M$12,Lookup!$K$12,IF(P248&lt;=Lookup!$M$13,Lookup!$K$13,IF(P248&lt;=Lookup!$M$14,Lookup!$K$14,IF(P248&lt;=Lookup!$M$15,Lookup!$K$15,IF(P248&lt;=Lookup!$M$16,Lookup!$K$16,""))))),"")</f>
        <v/>
      </c>
      <c r="S248" s="40" t="str">
        <f>IF(P248&gt;Lookup!$M$16,IF(P248&lt;=Lookup!$M$17,Lookup!$K$17,IF(P248&lt;=Lookup!$M$18,Lookup!$K$18,IF(P248&lt;=Lookup!$M$19,Lookup!$K$19,IF(P248&lt;=Lookup!$M$20,Lookup!$K$20,IF(P248&lt;=Lookup!$M$21,Lookup!$K$21,""))))),"")</f>
        <v/>
      </c>
      <c r="T248" s="40" t="str">
        <f>IF(P248&gt;Lookup!$M$21,IF(P248&lt;=Lookup!$M$22,Lookup!$K$22,IF(P248&lt;=Lookup!$M$23,Lookup!$K$23,IF(P248&lt;=Lookup!$M$24,Lookup!$K$24,IF(P248&lt;=Lookup!$M$25,Lookup!$K$25,IF(P248&lt;=Lookup!$M$26,Lookup!$K$26,""))))),"")</f>
        <v/>
      </c>
      <c r="U248" s="40" t="str">
        <f>IF(P248&gt;Lookup!$M$26,IF(P248&lt;=Lookup!$M$27,Lookup!$K$27,IF(P248&lt;=Lookup!$M$28,Lookup!$K$28,IF(P248&lt;=Lookup!$M$29,Lookup!$K$29,IF(P248&lt;=Lookup!$M$30,Lookup!$K$30,IF(P248&lt;=Lookup!$M$31,Lookup!$K$31,""))))),"")</f>
        <v/>
      </c>
      <c r="V248" s="40" t="str">
        <f>IF(P248&gt;Lookup!$M$31,IF(P248&lt;=Lookup!$M$32,Lookup!$K$32,IF(P248&lt;=Lookup!$M$33,Lookup!$K$33,IF(P248&lt;=Lookup!$M$34,Lookup!$K$34,IF(P248&lt;=Lookup!$M$35,Lookup!$K$35,IF(P248&lt;=Lookup!$M$36,Lookup!$K$36,""))))),"")</f>
        <v/>
      </c>
      <c r="W248" s="43" t="str">
        <f>IF(P248&gt;Lookup!$M$36,IF(P248&lt;=Lookup!$M$37,Lookup!$K$37,IF(P248&lt;=Lookup!$M$38,Lookup!$K$38,IF(P248&lt;Lookup!$M$39,Lookup!$K$39,IF(P248&lt;Lookup!$M$40,Lookup!$K$40,IF(P248&lt;Lookup!$M$41,Lookup!$K$41,IF(P248&lt;Lookup!$M$42,Lookup!$K$42,IF(P248&lt;Lookup!$M$43,Lookup!$K$43,IF(P248&lt;Lookup!$M$44,Lookup!$K$34,IF(B248=0,"",B248))))))))),"")</f>
        <v/>
      </c>
      <c r="X248" s="42" t="str">
        <f t="shared" si="25"/>
        <v/>
      </c>
    </row>
    <row r="249" spans="1:24" ht="14">
      <c r="A249" s="37">
        <v>239</v>
      </c>
      <c r="B249" s="38">
        <f>'1768'!J249</f>
        <v>0</v>
      </c>
      <c r="C249" s="39">
        <v>999</v>
      </c>
      <c r="D249" s="41" t="str">
        <f>IF(B249=0,"",IF(B249=Lookup!$K$7,Lookup!$L$7,IF(B249=Lookup!$K$8,Lookup!$L$8,IF(B249=Lookup!$K$9,Lookup!$L$9,IF(B249=Lookup!$K$10,Lookup!$L$10,IF(B249=Lookup!$K$11,Lookup!$L$11,999))))))</f>
        <v/>
      </c>
      <c r="E249" s="41" t="str">
        <f>IF(D249=999,IF(B249=Lookup!$K$12,Lookup!$L$12,IF(B249=Lookup!$K$13,Lookup!$L$13,IF(B249=Lookup!$K$14,Lookup!$L$14,IF(B249=Lookup!$K$15,Lookup!$L$15,IF(B249=Lookup!$K$16,Lookup!$L$16,999))))),"")</f>
        <v/>
      </c>
      <c r="F249" s="41" t="str">
        <f>IF(E249=999,IF(B249=Lookup!$K$17,Lookup!$L$17,IF(B249=Lookup!$K$18,Lookup!$L$18,IF(B249=Lookup!$K$19,Lookup!$L$19,IF(B249=Lookup!$K$20,Lookup!$L$20,IF(B249=Lookup!$K$21,Lookup!$L$21,999))))),"")</f>
        <v/>
      </c>
      <c r="G249" s="41" t="str">
        <f>IF(F249=999,IF(B249=Lookup!$K$22,Lookup!$L$22,IF(B249=Lookup!$K$23,Lookup!$L$23,IF(B249=Lookup!$K$24,Lookup!$L$24,IF(B249=Lookup!$K$25,Lookup!$L$25,IF(B249=Lookup!$K$26,Lookup!$L$26,999))))),"")</f>
        <v/>
      </c>
      <c r="H249" s="41" t="str">
        <f>IF(G249=999,IF(B249=Lookup!$K$27,Lookup!$L$27,IF(B249=Lookup!$K$28,Lookup!$L$28,IF(B249=Lookup!$K$29,Lookup!$L$29,IF(B249=Lookup!$K$30,Lookup!$L$30,IF(B249=Lookup!$K$31,Lookup!$L$31,999))))),"")</f>
        <v/>
      </c>
      <c r="I249" s="41" t="str">
        <f>IF(H249=999,IF(B249=Lookup!$K$32,Lookup!$L$32,IF(B249=Lookup!$K$33,Lookup!$L$33,IF(B249=Lookup!$K$34,Lookup!$L$34,IF(B249=Lookup!$K$35,Lookup!$L$35,IF(B249=Lookup!$K$36,Lookup!$L$36,999))))),"")</f>
        <v/>
      </c>
      <c r="J249" s="41" t="str">
        <f>IF(I249=999,IF(B249=Lookup!$K$37,Lookup!$L$37,IF(B249=Lookup!$K$38,Lookup!$L$38,IF(B249=Lookup!$K$39,Lookup!$L$7,""))),"")</f>
        <v/>
      </c>
      <c r="K249" s="41">
        <f t="shared" si="24"/>
        <v>999</v>
      </c>
      <c r="L249" s="37" t="str">
        <f t="shared" si="23"/>
        <v/>
      </c>
      <c r="M249" s="38">
        <f>'1768'!Z249</f>
        <v>0</v>
      </c>
      <c r="N249" s="37">
        <f t="shared" si="20"/>
        <v>0</v>
      </c>
      <c r="O249" s="37">
        <f t="shared" si="21"/>
        <v>0</v>
      </c>
      <c r="P249" s="37">
        <f t="shared" si="22"/>
        <v>999</v>
      </c>
      <c r="Q249" s="40" t="str">
        <f>IF(P249&lt;=Lookup!$M$7,Lookup!$K$7,IF(P249&lt;=Lookup!$M$8,Lookup!$K$8,IF(P249&lt;=Lookup!$M$9,Lookup!$K$9,IF(P249&lt;=Lookup!$M$10,Lookup!$K$10,IF(P249&lt;=Lookup!$M$11,Lookup!$K$11,"")))))</f>
        <v/>
      </c>
      <c r="R249" s="40" t="str">
        <f>IF(P249&gt;Lookup!$M$11,IF(P249&lt;=Lookup!$M$12,Lookup!$K$12,IF(P249&lt;=Lookup!$M$13,Lookup!$K$13,IF(P249&lt;=Lookup!$M$14,Lookup!$K$14,IF(P249&lt;=Lookup!$M$15,Lookup!$K$15,IF(P249&lt;=Lookup!$M$16,Lookup!$K$16,""))))),"")</f>
        <v/>
      </c>
      <c r="S249" s="40" t="str">
        <f>IF(P249&gt;Lookup!$M$16,IF(P249&lt;=Lookup!$M$17,Lookup!$K$17,IF(P249&lt;=Lookup!$M$18,Lookup!$K$18,IF(P249&lt;=Lookup!$M$19,Lookup!$K$19,IF(P249&lt;=Lookup!$M$20,Lookup!$K$20,IF(P249&lt;=Lookup!$M$21,Lookup!$K$21,""))))),"")</f>
        <v/>
      </c>
      <c r="T249" s="40" t="str">
        <f>IF(P249&gt;Lookup!$M$21,IF(P249&lt;=Lookup!$M$22,Lookup!$K$22,IF(P249&lt;=Lookup!$M$23,Lookup!$K$23,IF(P249&lt;=Lookup!$M$24,Lookup!$K$24,IF(P249&lt;=Lookup!$M$25,Lookup!$K$25,IF(P249&lt;=Lookup!$M$26,Lookup!$K$26,""))))),"")</f>
        <v/>
      </c>
      <c r="U249" s="40" t="str">
        <f>IF(P249&gt;Lookup!$M$26,IF(P249&lt;=Lookup!$M$27,Lookup!$K$27,IF(P249&lt;=Lookup!$M$28,Lookup!$K$28,IF(P249&lt;=Lookup!$M$29,Lookup!$K$29,IF(P249&lt;=Lookup!$M$30,Lookup!$K$30,IF(P249&lt;=Lookup!$M$31,Lookup!$K$31,""))))),"")</f>
        <v/>
      </c>
      <c r="V249" s="40" t="str">
        <f>IF(P249&gt;Lookup!$M$31,IF(P249&lt;=Lookup!$M$32,Lookup!$K$32,IF(P249&lt;=Lookup!$M$33,Lookup!$K$33,IF(P249&lt;=Lookup!$M$34,Lookup!$K$34,IF(P249&lt;=Lookup!$M$35,Lookup!$K$35,IF(P249&lt;=Lookup!$M$36,Lookup!$K$36,""))))),"")</f>
        <v/>
      </c>
      <c r="W249" s="43" t="str">
        <f>IF(P249&gt;Lookup!$M$36,IF(P249&lt;=Lookup!$M$37,Lookup!$K$37,IF(P249&lt;=Lookup!$M$38,Lookup!$K$38,IF(P249&lt;Lookup!$M$39,Lookup!$K$39,IF(P249&lt;Lookup!$M$40,Lookup!$K$40,IF(P249&lt;Lookup!$M$41,Lookup!$K$41,IF(P249&lt;Lookup!$M$42,Lookup!$K$42,IF(P249&lt;Lookup!$M$43,Lookup!$K$43,IF(P249&lt;Lookup!$M$44,Lookup!$K$34,IF(B249=0,"",B249))))))))),"")</f>
        <v/>
      </c>
      <c r="X249" s="42" t="str">
        <f t="shared" si="25"/>
        <v/>
      </c>
    </row>
    <row r="250" spans="1:24" ht="14">
      <c r="A250" s="37">
        <v>240</v>
      </c>
      <c r="B250" s="38">
        <f>'1768'!J250</f>
        <v>0</v>
      </c>
      <c r="C250" s="39">
        <v>999</v>
      </c>
      <c r="D250" s="41" t="str">
        <f>IF(B250=0,"",IF(B250=Lookup!$K$7,Lookup!$L$7,IF(B250=Lookup!$K$8,Lookup!$L$8,IF(B250=Lookup!$K$9,Lookup!$L$9,IF(B250=Lookup!$K$10,Lookup!$L$10,IF(B250=Lookup!$K$11,Lookup!$L$11,999))))))</f>
        <v/>
      </c>
      <c r="E250" s="41" t="str">
        <f>IF(D250=999,IF(B250=Lookup!$K$12,Lookup!$L$12,IF(B250=Lookup!$K$13,Lookup!$L$13,IF(B250=Lookup!$K$14,Lookup!$L$14,IF(B250=Lookup!$K$15,Lookup!$L$15,IF(B250=Lookup!$K$16,Lookup!$L$16,999))))),"")</f>
        <v/>
      </c>
      <c r="F250" s="41" t="str">
        <f>IF(E250=999,IF(B250=Lookup!$K$17,Lookup!$L$17,IF(B250=Lookup!$K$18,Lookup!$L$18,IF(B250=Lookup!$K$19,Lookup!$L$19,IF(B250=Lookup!$K$20,Lookup!$L$20,IF(B250=Lookup!$K$21,Lookup!$L$21,999))))),"")</f>
        <v/>
      </c>
      <c r="G250" s="41" t="str">
        <f>IF(F250=999,IF(B250=Lookup!$K$22,Lookup!$L$22,IF(B250=Lookup!$K$23,Lookup!$L$23,IF(B250=Lookup!$K$24,Lookup!$L$24,IF(B250=Lookup!$K$25,Lookup!$L$25,IF(B250=Lookup!$K$26,Lookup!$L$26,999))))),"")</f>
        <v/>
      </c>
      <c r="H250" s="41" t="str">
        <f>IF(G250=999,IF(B250=Lookup!$K$27,Lookup!$L$27,IF(B250=Lookup!$K$28,Lookup!$L$28,IF(B250=Lookup!$K$29,Lookup!$L$29,IF(B250=Lookup!$K$30,Lookup!$L$30,IF(B250=Lookup!$K$31,Lookup!$L$31,999))))),"")</f>
        <v/>
      </c>
      <c r="I250" s="41" t="str">
        <f>IF(H250=999,IF(B250=Lookup!$K$32,Lookup!$L$32,IF(B250=Lookup!$K$33,Lookup!$L$33,IF(B250=Lookup!$K$34,Lookup!$L$34,IF(B250=Lookup!$K$35,Lookup!$L$35,IF(B250=Lookup!$K$36,Lookup!$L$36,999))))),"")</f>
        <v/>
      </c>
      <c r="J250" s="41" t="str">
        <f>IF(I250=999,IF(B250=Lookup!$K$37,Lookup!$L$37,IF(B250=Lookup!$K$38,Lookup!$L$38,IF(B250=Lookup!$K$39,Lookup!$L$7,""))),"")</f>
        <v/>
      </c>
      <c r="K250" s="41">
        <f t="shared" si="24"/>
        <v>999</v>
      </c>
      <c r="L250" s="37" t="str">
        <f t="shared" si="23"/>
        <v/>
      </c>
      <c r="M250" s="38">
        <f>'1768'!Z250</f>
        <v>0</v>
      </c>
      <c r="N250" s="37">
        <f t="shared" si="20"/>
        <v>0</v>
      </c>
      <c r="O250" s="37">
        <f t="shared" si="21"/>
        <v>0</v>
      </c>
      <c r="P250" s="37">
        <f t="shared" si="22"/>
        <v>999</v>
      </c>
      <c r="Q250" s="40" t="str">
        <f>IF(P250&lt;=Lookup!$M$7,Lookup!$K$7,IF(P250&lt;=Lookup!$M$8,Lookup!$K$8,IF(P250&lt;=Lookup!$M$9,Lookup!$K$9,IF(P250&lt;=Lookup!$M$10,Lookup!$K$10,IF(P250&lt;=Lookup!$M$11,Lookup!$K$11,"")))))</f>
        <v/>
      </c>
      <c r="R250" s="40" t="str">
        <f>IF(P250&gt;Lookup!$M$11,IF(P250&lt;=Lookup!$M$12,Lookup!$K$12,IF(P250&lt;=Lookup!$M$13,Lookup!$K$13,IF(P250&lt;=Lookup!$M$14,Lookup!$K$14,IF(P250&lt;=Lookup!$M$15,Lookup!$K$15,IF(P250&lt;=Lookup!$M$16,Lookup!$K$16,""))))),"")</f>
        <v/>
      </c>
      <c r="S250" s="40" t="str">
        <f>IF(P250&gt;Lookup!$M$16,IF(P250&lt;=Lookup!$M$17,Lookup!$K$17,IF(P250&lt;=Lookup!$M$18,Lookup!$K$18,IF(P250&lt;=Lookup!$M$19,Lookup!$K$19,IF(P250&lt;=Lookup!$M$20,Lookup!$K$20,IF(P250&lt;=Lookup!$M$21,Lookup!$K$21,""))))),"")</f>
        <v/>
      </c>
      <c r="T250" s="40" t="str">
        <f>IF(P250&gt;Lookup!$M$21,IF(P250&lt;=Lookup!$M$22,Lookup!$K$22,IF(P250&lt;=Lookup!$M$23,Lookup!$K$23,IF(P250&lt;=Lookup!$M$24,Lookup!$K$24,IF(P250&lt;=Lookup!$M$25,Lookup!$K$25,IF(P250&lt;=Lookup!$M$26,Lookup!$K$26,""))))),"")</f>
        <v/>
      </c>
      <c r="U250" s="40" t="str">
        <f>IF(P250&gt;Lookup!$M$26,IF(P250&lt;=Lookup!$M$27,Lookup!$K$27,IF(P250&lt;=Lookup!$M$28,Lookup!$K$28,IF(P250&lt;=Lookup!$M$29,Lookup!$K$29,IF(P250&lt;=Lookup!$M$30,Lookup!$K$30,IF(P250&lt;=Lookup!$M$31,Lookup!$K$31,""))))),"")</f>
        <v/>
      </c>
      <c r="V250" s="40" t="str">
        <f>IF(P250&gt;Lookup!$M$31,IF(P250&lt;=Lookup!$M$32,Lookup!$K$32,IF(P250&lt;=Lookup!$M$33,Lookup!$K$33,IF(P250&lt;=Lookup!$M$34,Lookup!$K$34,IF(P250&lt;=Lookup!$M$35,Lookup!$K$35,IF(P250&lt;=Lookup!$M$36,Lookup!$K$36,""))))),"")</f>
        <v/>
      </c>
      <c r="W250" s="43" t="str">
        <f>IF(P250&gt;Lookup!$M$36,IF(P250&lt;=Lookup!$M$37,Lookup!$K$37,IF(P250&lt;=Lookup!$M$38,Lookup!$K$38,IF(P250&lt;Lookup!$M$39,Lookup!$K$39,IF(P250&lt;Lookup!$M$40,Lookup!$K$40,IF(P250&lt;Lookup!$M$41,Lookup!$K$41,IF(P250&lt;Lookup!$M$42,Lookup!$K$42,IF(P250&lt;Lookup!$M$43,Lookup!$K$43,IF(P250&lt;Lookup!$M$44,Lookup!$K$34,IF(B250=0,"",B250))))))))),"")</f>
        <v/>
      </c>
      <c r="X250" s="42" t="str">
        <f t="shared" si="25"/>
        <v/>
      </c>
    </row>
    <row r="251" spans="1:24" ht="14">
      <c r="A251" s="37">
        <v>241</v>
      </c>
      <c r="B251" s="38">
        <f>'1768'!J251</f>
        <v>0</v>
      </c>
      <c r="C251" s="39">
        <v>999</v>
      </c>
      <c r="D251" s="41" t="str">
        <f>IF(B251=0,"",IF(B251=Lookup!$K$7,Lookup!$L$7,IF(B251=Lookup!$K$8,Lookup!$L$8,IF(B251=Lookup!$K$9,Lookup!$L$9,IF(B251=Lookup!$K$10,Lookup!$L$10,IF(B251=Lookup!$K$11,Lookup!$L$11,999))))))</f>
        <v/>
      </c>
      <c r="E251" s="41" t="str">
        <f>IF(D251=999,IF(B251=Lookup!$K$12,Lookup!$L$12,IF(B251=Lookup!$K$13,Lookup!$L$13,IF(B251=Lookup!$K$14,Lookup!$L$14,IF(B251=Lookup!$K$15,Lookup!$L$15,IF(B251=Lookup!$K$16,Lookup!$L$16,999))))),"")</f>
        <v/>
      </c>
      <c r="F251" s="41" t="str">
        <f>IF(E251=999,IF(B251=Lookup!$K$17,Lookup!$L$17,IF(B251=Lookup!$K$18,Lookup!$L$18,IF(B251=Lookup!$K$19,Lookup!$L$19,IF(B251=Lookup!$K$20,Lookup!$L$20,IF(B251=Lookup!$K$21,Lookup!$L$21,999))))),"")</f>
        <v/>
      </c>
      <c r="G251" s="41" t="str">
        <f>IF(F251=999,IF(B251=Lookup!$K$22,Lookup!$L$22,IF(B251=Lookup!$K$23,Lookup!$L$23,IF(B251=Lookup!$K$24,Lookup!$L$24,IF(B251=Lookup!$K$25,Lookup!$L$25,IF(B251=Lookup!$K$26,Lookup!$L$26,999))))),"")</f>
        <v/>
      </c>
      <c r="H251" s="41" t="str">
        <f>IF(G251=999,IF(B251=Lookup!$K$27,Lookup!$L$27,IF(B251=Lookup!$K$28,Lookup!$L$28,IF(B251=Lookup!$K$29,Lookup!$L$29,IF(B251=Lookup!$K$30,Lookup!$L$30,IF(B251=Lookup!$K$31,Lookup!$L$31,999))))),"")</f>
        <v/>
      </c>
      <c r="I251" s="41" t="str">
        <f>IF(H251=999,IF(B251=Lookup!$K$32,Lookup!$L$32,IF(B251=Lookup!$K$33,Lookup!$L$33,IF(B251=Lookup!$K$34,Lookup!$L$34,IF(B251=Lookup!$K$35,Lookup!$L$35,IF(B251=Lookup!$K$36,Lookup!$L$36,999))))),"")</f>
        <v/>
      </c>
      <c r="J251" s="41" t="str">
        <f>IF(I251=999,IF(B251=Lookup!$K$37,Lookup!$L$37,IF(B251=Lookup!$K$38,Lookup!$L$38,IF(B251=Lookup!$K$39,Lookup!$L$7,""))),"")</f>
        <v/>
      </c>
      <c r="K251" s="41">
        <f t="shared" si="24"/>
        <v>999</v>
      </c>
      <c r="L251" s="37" t="str">
        <f t="shared" si="23"/>
        <v/>
      </c>
      <c r="M251" s="38">
        <f>'1768'!Z251</f>
        <v>0</v>
      </c>
      <c r="N251" s="37">
        <f t="shared" si="20"/>
        <v>0</v>
      </c>
      <c r="O251" s="37">
        <f t="shared" si="21"/>
        <v>0</v>
      </c>
      <c r="P251" s="37">
        <f t="shared" si="22"/>
        <v>999</v>
      </c>
      <c r="Q251" s="40" t="str">
        <f>IF(P251&lt;=Lookup!$M$7,Lookup!$K$7,IF(P251&lt;=Lookup!$M$8,Lookup!$K$8,IF(P251&lt;=Lookup!$M$9,Lookup!$K$9,IF(P251&lt;=Lookup!$M$10,Lookup!$K$10,IF(P251&lt;=Lookup!$M$11,Lookup!$K$11,"")))))</f>
        <v/>
      </c>
      <c r="R251" s="40" t="str">
        <f>IF(P251&gt;Lookup!$M$11,IF(P251&lt;=Lookup!$M$12,Lookup!$K$12,IF(P251&lt;=Lookup!$M$13,Lookup!$K$13,IF(P251&lt;=Lookup!$M$14,Lookup!$K$14,IF(P251&lt;=Lookup!$M$15,Lookup!$K$15,IF(P251&lt;=Lookup!$M$16,Lookup!$K$16,""))))),"")</f>
        <v/>
      </c>
      <c r="S251" s="40" t="str">
        <f>IF(P251&gt;Lookup!$M$16,IF(P251&lt;=Lookup!$M$17,Lookup!$K$17,IF(P251&lt;=Lookup!$M$18,Lookup!$K$18,IF(P251&lt;=Lookup!$M$19,Lookup!$K$19,IF(P251&lt;=Lookup!$M$20,Lookup!$K$20,IF(P251&lt;=Lookup!$M$21,Lookup!$K$21,""))))),"")</f>
        <v/>
      </c>
      <c r="T251" s="40" t="str">
        <f>IF(P251&gt;Lookup!$M$21,IF(P251&lt;=Lookup!$M$22,Lookup!$K$22,IF(P251&lt;=Lookup!$M$23,Lookup!$K$23,IF(P251&lt;=Lookup!$M$24,Lookup!$K$24,IF(P251&lt;=Lookup!$M$25,Lookup!$K$25,IF(P251&lt;=Lookup!$M$26,Lookup!$K$26,""))))),"")</f>
        <v/>
      </c>
      <c r="U251" s="40" t="str">
        <f>IF(P251&gt;Lookup!$M$26,IF(P251&lt;=Lookup!$M$27,Lookup!$K$27,IF(P251&lt;=Lookup!$M$28,Lookup!$K$28,IF(P251&lt;=Lookup!$M$29,Lookup!$K$29,IF(P251&lt;=Lookup!$M$30,Lookup!$K$30,IF(P251&lt;=Lookup!$M$31,Lookup!$K$31,""))))),"")</f>
        <v/>
      </c>
      <c r="V251" s="40" t="str">
        <f>IF(P251&gt;Lookup!$M$31,IF(P251&lt;=Lookup!$M$32,Lookup!$K$32,IF(P251&lt;=Lookup!$M$33,Lookup!$K$33,IF(P251&lt;=Lookup!$M$34,Lookup!$K$34,IF(P251&lt;=Lookup!$M$35,Lookup!$K$35,IF(P251&lt;=Lookup!$M$36,Lookup!$K$36,""))))),"")</f>
        <v/>
      </c>
      <c r="W251" s="43" t="str">
        <f>IF(P251&gt;Lookup!$M$36,IF(P251&lt;=Lookup!$M$37,Lookup!$K$37,IF(P251&lt;=Lookup!$M$38,Lookup!$K$38,IF(P251&lt;Lookup!$M$39,Lookup!$K$39,IF(P251&lt;Lookup!$M$40,Lookup!$K$40,IF(P251&lt;Lookup!$M$41,Lookup!$K$41,IF(P251&lt;Lookup!$M$42,Lookup!$K$42,IF(P251&lt;Lookup!$M$43,Lookup!$K$43,IF(P251&lt;Lookup!$M$44,Lookup!$K$34,IF(B251=0,"",B251))))))))),"")</f>
        <v/>
      </c>
      <c r="X251" s="42" t="str">
        <f t="shared" si="25"/>
        <v/>
      </c>
    </row>
    <row r="252" spans="1:24" ht="14">
      <c r="A252" s="37">
        <v>242</v>
      </c>
      <c r="B252" s="38">
        <f>'1768'!J252</f>
        <v>0</v>
      </c>
      <c r="C252" s="39">
        <v>999</v>
      </c>
      <c r="D252" s="41" t="str">
        <f>IF(B252=0,"",IF(B252=Lookup!$K$7,Lookup!$L$7,IF(B252=Lookup!$K$8,Lookup!$L$8,IF(B252=Lookup!$K$9,Lookup!$L$9,IF(B252=Lookup!$K$10,Lookup!$L$10,IF(B252=Lookup!$K$11,Lookup!$L$11,999))))))</f>
        <v/>
      </c>
      <c r="E252" s="41" t="str">
        <f>IF(D252=999,IF(B252=Lookup!$K$12,Lookup!$L$12,IF(B252=Lookup!$K$13,Lookup!$L$13,IF(B252=Lookup!$K$14,Lookup!$L$14,IF(B252=Lookup!$K$15,Lookup!$L$15,IF(B252=Lookup!$K$16,Lookup!$L$16,999))))),"")</f>
        <v/>
      </c>
      <c r="F252" s="41" t="str">
        <f>IF(E252=999,IF(B252=Lookup!$K$17,Lookup!$L$17,IF(B252=Lookup!$K$18,Lookup!$L$18,IF(B252=Lookup!$K$19,Lookup!$L$19,IF(B252=Lookup!$K$20,Lookup!$L$20,IF(B252=Lookup!$K$21,Lookup!$L$21,999))))),"")</f>
        <v/>
      </c>
      <c r="G252" s="41" t="str">
        <f>IF(F252=999,IF(B252=Lookup!$K$22,Lookup!$L$22,IF(B252=Lookup!$K$23,Lookup!$L$23,IF(B252=Lookup!$K$24,Lookup!$L$24,IF(B252=Lookup!$K$25,Lookup!$L$25,IF(B252=Lookup!$K$26,Lookup!$L$26,999))))),"")</f>
        <v/>
      </c>
      <c r="H252" s="41" t="str">
        <f>IF(G252=999,IF(B252=Lookup!$K$27,Lookup!$L$27,IF(B252=Lookup!$K$28,Lookup!$L$28,IF(B252=Lookup!$K$29,Lookup!$L$29,IF(B252=Lookup!$K$30,Lookup!$L$30,IF(B252=Lookup!$K$31,Lookup!$L$31,999))))),"")</f>
        <v/>
      </c>
      <c r="I252" s="41" t="str">
        <f>IF(H252=999,IF(B252=Lookup!$K$32,Lookup!$L$32,IF(B252=Lookup!$K$33,Lookup!$L$33,IF(B252=Lookup!$K$34,Lookup!$L$34,IF(B252=Lookup!$K$35,Lookup!$L$35,IF(B252=Lookup!$K$36,Lookup!$L$36,999))))),"")</f>
        <v/>
      </c>
      <c r="J252" s="41" t="str">
        <f>IF(I252=999,IF(B252=Lookup!$K$37,Lookup!$L$37,IF(B252=Lookup!$K$38,Lookup!$L$38,IF(B252=Lookup!$K$39,Lookup!$L$7,""))),"")</f>
        <v/>
      </c>
      <c r="K252" s="41">
        <f t="shared" si="24"/>
        <v>999</v>
      </c>
      <c r="L252" s="37" t="str">
        <f t="shared" si="23"/>
        <v/>
      </c>
      <c r="M252" s="38">
        <f>'1768'!Z252</f>
        <v>0</v>
      </c>
      <c r="N252" s="37">
        <f t="shared" si="20"/>
        <v>0</v>
      </c>
      <c r="O252" s="37">
        <f t="shared" si="21"/>
        <v>0</v>
      </c>
      <c r="P252" s="37">
        <f t="shared" si="22"/>
        <v>999</v>
      </c>
      <c r="Q252" s="40" t="str">
        <f>IF(P252&lt;=Lookup!$M$7,Lookup!$K$7,IF(P252&lt;=Lookup!$M$8,Lookup!$K$8,IF(P252&lt;=Lookup!$M$9,Lookup!$K$9,IF(P252&lt;=Lookup!$M$10,Lookup!$K$10,IF(P252&lt;=Lookup!$M$11,Lookup!$K$11,"")))))</f>
        <v/>
      </c>
      <c r="R252" s="40" t="str">
        <f>IF(P252&gt;Lookup!$M$11,IF(P252&lt;=Lookup!$M$12,Lookup!$K$12,IF(P252&lt;=Lookup!$M$13,Lookup!$K$13,IF(P252&lt;=Lookup!$M$14,Lookup!$K$14,IF(P252&lt;=Lookup!$M$15,Lookup!$K$15,IF(P252&lt;=Lookup!$M$16,Lookup!$K$16,""))))),"")</f>
        <v/>
      </c>
      <c r="S252" s="40" t="str">
        <f>IF(P252&gt;Lookup!$M$16,IF(P252&lt;=Lookup!$M$17,Lookup!$K$17,IF(P252&lt;=Lookup!$M$18,Lookup!$K$18,IF(P252&lt;=Lookup!$M$19,Lookup!$K$19,IF(P252&lt;=Lookup!$M$20,Lookup!$K$20,IF(P252&lt;=Lookup!$M$21,Lookup!$K$21,""))))),"")</f>
        <v/>
      </c>
      <c r="T252" s="40" t="str">
        <f>IF(P252&gt;Lookup!$M$21,IF(P252&lt;=Lookup!$M$22,Lookup!$K$22,IF(P252&lt;=Lookup!$M$23,Lookup!$K$23,IF(P252&lt;=Lookup!$M$24,Lookup!$K$24,IF(P252&lt;=Lookup!$M$25,Lookup!$K$25,IF(P252&lt;=Lookup!$M$26,Lookup!$K$26,""))))),"")</f>
        <v/>
      </c>
      <c r="U252" s="40" t="str">
        <f>IF(P252&gt;Lookup!$M$26,IF(P252&lt;=Lookup!$M$27,Lookup!$K$27,IF(P252&lt;=Lookup!$M$28,Lookup!$K$28,IF(P252&lt;=Lookup!$M$29,Lookup!$K$29,IF(P252&lt;=Lookup!$M$30,Lookup!$K$30,IF(P252&lt;=Lookup!$M$31,Lookup!$K$31,""))))),"")</f>
        <v/>
      </c>
      <c r="V252" s="40" t="str">
        <f>IF(P252&gt;Lookup!$M$31,IF(P252&lt;=Lookup!$M$32,Lookup!$K$32,IF(P252&lt;=Lookup!$M$33,Lookup!$K$33,IF(P252&lt;=Lookup!$M$34,Lookup!$K$34,IF(P252&lt;=Lookup!$M$35,Lookup!$K$35,IF(P252&lt;=Lookup!$M$36,Lookup!$K$36,""))))),"")</f>
        <v/>
      </c>
      <c r="W252" s="43" t="str">
        <f>IF(P252&gt;Lookup!$M$36,IF(P252&lt;=Lookup!$M$37,Lookup!$K$37,IF(P252&lt;=Lookup!$M$38,Lookup!$K$38,IF(P252&lt;Lookup!$M$39,Lookup!$K$39,IF(P252&lt;Lookup!$M$40,Lookup!$K$40,IF(P252&lt;Lookup!$M$41,Lookup!$K$41,IF(P252&lt;Lookup!$M$42,Lookup!$K$42,IF(P252&lt;Lookup!$M$43,Lookup!$K$43,IF(P252&lt;Lookup!$M$44,Lookup!$K$34,IF(B252=0,"",B252))))))))),"")</f>
        <v/>
      </c>
      <c r="X252" s="42" t="str">
        <f t="shared" si="25"/>
        <v/>
      </c>
    </row>
    <row r="253" spans="1:24" ht="14">
      <c r="A253" s="37">
        <v>243</v>
      </c>
      <c r="B253" s="38">
        <f>'1768'!J253</f>
        <v>0</v>
      </c>
      <c r="C253" s="39">
        <v>999</v>
      </c>
      <c r="D253" s="41" t="str">
        <f>IF(B253=0,"",IF(B253=Lookup!$K$7,Lookup!$L$7,IF(B253=Lookup!$K$8,Lookup!$L$8,IF(B253=Lookup!$K$9,Lookup!$L$9,IF(B253=Lookup!$K$10,Lookup!$L$10,IF(B253=Lookup!$K$11,Lookup!$L$11,999))))))</f>
        <v/>
      </c>
      <c r="E253" s="41" t="str">
        <f>IF(D253=999,IF(B253=Lookup!$K$12,Lookup!$L$12,IF(B253=Lookup!$K$13,Lookup!$L$13,IF(B253=Lookup!$K$14,Lookup!$L$14,IF(B253=Lookup!$K$15,Lookup!$L$15,IF(B253=Lookup!$K$16,Lookup!$L$16,999))))),"")</f>
        <v/>
      </c>
      <c r="F253" s="41" t="str">
        <f>IF(E253=999,IF(B253=Lookup!$K$17,Lookup!$L$17,IF(B253=Lookup!$K$18,Lookup!$L$18,IF(B253=Lookup!$K$19,Lookup!$L$19,IF(B253=Lookup!$K$20,Lookup!$L$20,IF(B253=Lookup!$K$21,Lookup!$L$21,999))))),"")</f>
        <v/>
      </c>
      <c r="G253" s="41" t="str">
        <f>IF(F253=999,IF(B253=Lookup!$K$22,Lookup!$L$22,IF(B253=Lookup!$K$23,Lookup!$L$23,IF(B253=Lookup!$K$24,Lookup!$L$24,IF(B253=Lookup!$K$25,Lookup!$L$25,IF(B253=Lookup!$K$26,Lookup!$L$26,999))))),"")</f>
        <v/>
      </c>
      <c r="H253" s="41" t="str">
        <f>IF(G253=999,IF(B253=Lookup!$K$27,Lookup!$L$27,IF(B253=Lookup!$K$28,Lookup!$L$28,IF(B253=Lookup!$K$29,Lookup!$L$29,IF(B253=Lookup!$K$30,Lookup!$L$30,IF(B253=Lookup!$K$31,Lookup!$L$31,999))))),"")</f>
        <v/>
      </c>
      <c r="I253" s="41" t="str">
        <f>IF(H253=999,IF(B253=Lookup!$K$32,Lookup!$L$32,IF(B253=Lookup!$K$33,Lookup!$L$33,IF(B253=Lookup!$K$34,Lookup!$L$34,IF(B253=Lookup!$K$35,Lookup!$L$35,IF(B253=Lookup!$K$36,Lookup!$L$36,999))))),"")</f>
        <v/>
      </c>
      <c r="J253" s="41" t="str">
        <f>IF(I253=999,IF(B253=Lookup!$K$37,Lookup!$L$37,IF(B253=Lookup!$K$38,Lookup!$L$38,IF(B253=Lookup!$K$39,Lookup!$L$7,""))),"")</f>
        <v/>
      </c>
      <c r="K253" s="41">
        <f t="shared" si="24"/>
        <v>999</v>
      </c>
      <c r="L253" s="37" t="str">
        <f t="shared" si="23"/>
        <v/>
      </c>
      <c r="M253" s="38">
        <f>'1768'!Z253</f>
        <v>0</v>
      </c>
      <c r="N253" s="37">
        <f t="shared" si="20"/>
        <v>0</v>
      </c>
      <c r="O253" s="37">
        <f t="shared" si="21"/>
        <v>0</v>
      </c>
      <c r="P253" s="37">
        <f t="shared" si="22"/>
        <v>999</v>
      </c>
      <c r="Q253" s="40" t="str">
        <f>IF(P253&lt;=Lookup!$M$7,Lookup!$K$7,IF(P253&lt;=Lookup!$M$8,Lookup!$K$8,IF(P253&lt;=Lookup!$M$9,Lookup!$K$9,IF(P253&lt;=Lookup!$M$10,Lookup!$K$10,IF(P253&lt;=Lookup!$M$11,Lookup!$K$11,"")))))</f>
        <v/>
      </c>
      <c r="R253" s="40" t="str">
        <f>IF(P253&gt;Lookup!$M$11,IF(P253&lt;=Lookup!$M$12,Lookup!$K$12,IF(P253&lt;=Lookup!$M$13,Lookup!$K$13,IF(P253&lt;=Lookup!$M$14,Lookup!$K$14,IF(P253&lt;=Lookup!$M$15,Lookup!$K$15,IF(P253&lt;=Lookup!$M$16,Lookup!$K$16,""))))),"")</f>
        <v/>
      </c>
      <c r="S253" s="40" t="str">
        <f>IF(P253&gt;Lookup!$M$16,IF(P253&lt;=Lookup!$M$17,Lookup!$K$17,IF(P253&lt;=Lookup!$M$18,Lookup!$K$18,IF(P253&lt;=Lookup!$M$19,Lookup!$K$19,IF(P253&lt;=Lookup!$M$20,Lookup!$K$20,IF(P253&lt;=Lookup!$M$21,Lookup!$K$21,""))))),"")</f>
        <v/>
      </c>
      <c r="T253" s="40" t="str">
        <f>IF(P253&gt;Lookup!$M$21,IF(P253&lt;=Lookup!$M$22,Lookup!$K$22,IF(P253&lt;=Lookup!$M$23,Lookup!$K$23,IF(P253&lt;=Lookup!$M$24,Lookup!$K$24,IF(P253&lt;=Lookup!$M$25,Lookup!$K$25,IF(P253&lt;=Lookup!$M$26,Lookup!$K$26,""))))),"")</f>
        <v/>
      </c>
      <c r="U253" s="40" t="str">
        <f>IF(P253&gt;Lookup!$M$26,IF(P253&lt;=Lookup!$M$27,Lookup!$K$27,IF(P253&lt;=Lookup!$M$28,Lookup!$K$28,IF(P253&lt;=Lookup!$M$29,Lookup!$K$29,IF(P253&lt;=Lookup!$M$30,Lookup!$K$30,IF(P253&lt;=Lookup!$M$31,Lookup!$K$31,""))))),"")</f>
        <v/>
      </c>
      <c r="V253" s="40" t="str">
        <f>IF(P253&gt;Lookup!$M$31,IF(P253&lt;=Lookup!$M$32,Lookup!$K$32,IF(P253&lt;=Lookup!$M$33,Lookup!$K$33,IF(P253&lt;=Lookup!$M$34,Lookup!$K$34,IF(P253&lt;=Lookup!$M$35,Lookup!$K$35,IF(P253&lt;=Lookup!$M$36,Lookup!$K$36,""))))),"")</f>
        <v/>
      </c>
      <c r="W253" s="43" t="str">
        <f>IF(P253&gt;Lookup!$M$36,IF(P253&lt;=Lookup!$M$37,Lookup!$K$37,IF(P253&lt;=Lookup!$M$38,Lookup!$K$38,IF(P253&lt;Lookup!$M$39,Lookup!$K$39,IF(P253&lt;Lookup!$M$40,Lookup!$K$40,IF(P253&lt;Lookup!$M$41,Lookup!$K$41,IF(P253&lt;Lookup!$M$42,Lookup!$K$42,IF(P253&lt;Lookup!$M$43,Lookup!$K$43,IF(P253&lt;Lookup!$M$44,Lookup!$K$34,IF(B253=0,"",B253))))))))),"")</f>
        <v/>
      </c>
      <c r="X253" s="42" t="str">
        <f t="shared" si="25"/>
        <v/>
      </c>
    </row>
    <row r="254" spans="1:24" ht="14">
      <c r="A254" s="37">
        <v>244</v>
      </c>
      <c r="B254" s="38" t="str">
        <f>'1768'!J254</f>
        <v>WSW</v>
      </c>
      <c r="C254" s="39">
        <v>999</v>
      </c>
      <c r="D254" s="41">
        <f>IF(B254=0,"",IF(B254=Lookup!$K$7,Lookup!$L$7,IF(B254=Lookup!$K$8,Lookup!$L$8,IF(B254=Lookup!$K$9,Lookup!$L$9,IF(B254=Lookup!$K$10,Lookup!$L$10,IF(B254=Lookup!$K$11,Lookup!$L$11,999))))))</f>
        <v>999</v>
      </c>
      <c r="E254" s="41">
        <f>IF(D254=999,IF(B254=Lookup!$K$12,Lookup!$L$12,IF(B254=Lookup!$K$13,Lookup!$L$13,IF(B254=Lookup!$K$14,Lookup!$L$14,IF(B254=Lookup!$K$15,Lookup!$L$15,IF(B254=Lookup!$K$16,Lookup!$L$16,999))))),"")</f>
        <v>999</v>
      </c>
      <c r="F254" s="41">
        <f>IF(E254=999,IF(B254=Lookup!$K$17,Lookup!$L$17,IF(B254=Lookup!$K$18,Lookup!$L$18,IF(B254=Lookup!$K$19,Lookup!$L$19,IF(B254=Lookup!$K$20,Lookup!$L$20,IF(B254=Lookup!$K$21,Lookup!$L$21,999))))),"")</f>
        <v>999</v>
      </c>
      <c r="G254" s="41">
        <f>IF(F254=999,IF(B254=Lookup!$K$22,Lookup!$L$22,IF(B254=Lookup!$K$23,Lookup!$L$23,IF(B254=Lookup!$K$24,Lookup!$L$24,IF(B254=Lookup!$K$25,Lookup!$L$25,IF(B254=Lookup!$K$26,Lookup!$L$26,999))))),"")</f>
        <v>999</v>
      </c>
      <c r="H254" s="41">
        <f>IF(G254=999,IF(B254=Lookup!$K$27,Lookup!$L$27,IF(B254=Lookup!$K$28,Lookup!$L$28,IF(B254=Lookup!$K$29,Lookup!$L$29,IF(B254=Lookup!$K$30,Lookup!$L$30,IF(B254=Lookup!$K$31,Lookup!$L$31,999))))),"")</f>
        <v>247.5</v>
      </c>
      <c r="I254" s="41" t="str">
        <f>IF(H254=999,IF(B254=Lookup!$K$32,Lookup!$L$32,IF(B254=Lookup!$K$33,Lookup!$L$33,IF(B254=Lookup!$K$34,Lookup!$L$34,IF(B254=Lookup!$K$35,Lookup!$L$35,IF(B254=Lookup!$K$36,Lookup!$L$36,999))))),"")</f>
        <v/>
      </c>
      <c r="J254" s="41" t="str">
        <f>IF(I254=999,IF(B254=Lookup!$K$37,Lookup!$L$37,IF(B254=Lookup!$K$38,Lookup!$L$38,IF(B254=Lookup!$K$39,Lookup!$L$7,""))),"")</f>
        <v/>
      </c>
      <c r="K254" s="41">
        <f t="shared" si="24"/>
        <v>247.5</v>
      </c>
      <c r="L254" s="37">
        <f t="shared" si="23"/>
        <v>247.5</v>
      </c>
      <c r="M254" s="38" t="str">
        <f>'1768'!Z254</f>
        <v>19.68W</v>
      </c>
      <c r="N254" s="37" t="str">
        <f t="shared" si="20"/>
        <v>19.68W</v>
      </c>
      <c r="O254" s="37" t="str">
        <f t="shared" si="21"/>
        <v>19.68</v>
      </c>
      <c r="P254" s="37">
        <f t="shared" si="22"/>
        <v>267.18</v>
      </c>
      <c r="Q254" s="40" t="str">
        <f>IF(P254&lt;=Lookup!$M$7,Lookup!$K$7,IF(P254&lt;=Lookup!$M$8,Lookup!$K$8,IF(P254&lt;=Lookup!$M$9,Lookup!$K$9,IF(P254&lt;=Lookup!$M$10,Lookup!$K$10,IF(P254&lt;=Lookup!$M$11,Lookup!$K$11,"")))))</f>
        <v/>
      </c>
      <c r="R254" s="40" t="str">
        <f>IF(P254&gt;Lookup!$M$11,IF(P254&lt;=Lookup!$M$12,Lookup!$K$12,IF(P254&lt;=Lookup!$M$13,Lookup!$K$13,IF(P254&lt;=Lookup!$M$14,Lookup!$K$14,IF(P254&lt;=Lookup!$M$15,Lookup!$K$15,IF(P254&lt;=Lookup!$M$16,Lookup!$K$16,""))))),"")</f>
        <v/>
      </c>
      <c r="S254" s="40" t="str">
        <f>IF(P254&gt;Lookup!$M$16,IF(P254&lt;=Lookup!$M$17,Lookup!$K$17,IF(P254&lt;=Lookup!$M$18,Lookup!$K$18,IF(P254&lt;=Lookup!$M$19,Lookup!$K$19,IF(P254&lt;=Lookup!$M$20,Lookup!$K$20,IF(P254&lt;=Lookup!$M$21,Lookup!$K$21,""))))),"")</f>
        <v/>
      </c>
      <c r="T254" s="40" t="str">
        <f>IF(P254&gt;Lookup!$M$21,IF(P254&lt;=Lookup!$M$22,Lookup!$K$22,IF(P254&lt;=Lookup!$M$23,Lookup!$K$23,IF(P254&lt;=Lookup!$M$24,Lookup!$K$24,IF(P254&lt;=Lookup!$M$25,Lookup!$K$25,IF(P254&lt;=Lookup!$M$26,Lookup!$K$26,""))))),"")</f>
        <v/>
      </c>
      <c r="U254" s="40" t="str">
        <f>IF(P254&gt;Lookup!$M$26,IF(P254&lt;=Lookup!$M$27,Lookup!$K$27,IF(P254&lt;=Lookup!$M$28,Lookup!$K$28,IF(P254&lt;=Lookup!$M$29,Lookup!$K$29,IF(P254&lt;=Lookup!$M$30,Lookup!$K$30,IF(P254&lt;=Lookup!$M$31,Lookup!$K$31,""))))),"")</f>
        <v>W</v>
      </c>
      <c r="V254" s="40" t="str">
        <f>IF(P254&gt;Lookup!$M$31,IF(P254&lt;=Lookup!$M$32,Lookup!$K$32,IF(P254&lt;=Lookup!$M$33,Lookup!$K$33,IF(P254&lt;=Lookup!$M$34,Lookup!$K$34,IF(P254&lt;=Lookup!$M$35,Lookup!$K$35,IF(P254&lt;=Lookup!$M$36,Lookup!$K$36,""))))),"")</f>
        <v/>
      </c>
      <c r="W254" s="43" t="str">
        <f>IF(P254&gt;Lookup!$M$36,IF(P254&lt;=Lookup!$M$37,Lookup!$K$37,IF(P254&lt;=Lookup!$M$38,Lookup!$K$38,IF(P254&lt;Lookup!$M$39,Lookup!$K$39,IF(P254&lt;Lookup!$M$40,Lookup!$K$40,IF(P254&lt;Lookup!$M$41,Lookup!$K$41,IF(P254&lt;Lookup!$M$42,Lookup!$K$42,IF(P254&lt;Lookup!$M$43,Lookup!$K$43,IF(P254&lt;Lookup!$M$44,Lookup!$K$34,IF(B254=0,"",B254))))))))),"")</f>
        <v/>
      </c>
      <c r="X254" s="42" t="str">
        <f t="shared" si="25"/>
        <v>W</v>
      </c>
    </row>
    <row r="255" spans="1:24" ht="14">
      <c r="A255" s="37">
        <v>245</v>
      </c>
      <c r="B255" s="38" t="str">
        <f>'1768'!J255</f>
        <v>NWbW</v>
      </c>
      <c r="C255" s="39">
        <v>999</v>
      </c>
      <c r="D255" s="41">
        <f>IF(B255=0,"",IF(B255=Lookup!$K$7,Lookup!$L$7,IF(B255=Lookup!$K$8,Lookup!$L$8,IF(B255=Lookup!$K$9,Lookup!$L$9,IF(B255=Lookup!$K$10,Lookup!$L$10,IF(B255=Lookup!$K$11,Lookup!$L$11,999))))))</f>
        <v>999</v>
      </c>
      <c r="E255" s="41">
        <f>IF(D255=999,IF(B255=Lookup!$K$12,Lookup!$L$12,IF(B255=Lookup!$K$13,Lookup!$L$13,IF(B255=Lookup!$K$14,Lookup!$L$14,IF(B255=Lookup!$K$15,Lookup!$L$15,IF(B255=Lookup!$K$16,Lookup!$L$16,999))))),"")</f>
        <v>999</v>
      </c>
      <c r="F255" s="41">
        <f>IF(E255=999,IF(B255=Lookup!$K$17,Lookup!$L$17,IF(B255=Lookup!$K$18,Lookup!$L$18,IF(B255=Lookup!$K$19,Lookup!$L$19,IF(B255=Lookup!$K$20,Lookup!$L$20,IF(B255=Lookup!$K$21,Lookup!$L$21,999))))),"")</f>
        <v>999</v>
      </c>
      <c r="G255" s="41">
        <f>IF(F255=999,IF(B255=Lookup!$K$22,Lookup!$L$22,IF(B255=Lookup!$K$23,Lookup!$L$23,IF(B255=Lookup!$K$24,Lookup!$L$24,IF(B255=Lookup!$K$25,Lookup!$L$25,IF(B255=Lookup!$K$26,Lookup!$L$26,999))))),"")</f>
        <v>999</v>
      </c>
      <c r="H255" s="41">
        <f>IF(G255=999,IF(B255=Lookup!$K$27,Lookup!$L$27,IF(B255=Lookup!$K$28,Lookup!$L$28,IF(B255=Lookup!$K$29,Lookup!$L$29,IF(B255=Lookup!$K$30,Lookup!$L$30,IF(B255=Lookup!$K$31,Lookup!$L$31,999))))),"")</f>
        <v>999</v>
      </c>
      <c r="I255" s="41">
        <f>IF(H255=999,IF(B255=Lookup!$K$32,Lookup!$L$32,IF(B255=Lookup!$K$33,Lookup!$L$33,IF(B255=Lookup!$K$34,Lookup!$L$34,IF(B255=Lookup!$K$35,Lookup!$L$35,IF(B255=Lookup!$K$36,Lookup!$L$36,999))))),"")</f>
        <v>303.75</v>
      </c>
      <c r="J255" s="41" t="str">
        <f>IF(I255=999,IF(B255=Lookup!$K$37,Lookup!$L$37,IF(B255=Lookup!$K$38,Lookup!$L$38,IF(B255=Lookup!$K$39,Lookup!$L$7,""))),"")</f>
        <v/>
      </c>
      <c r="K255" s="41">
        <f t="shared" si="24"/>
        <v>303.75</v>
      </c>
      <c r="L255" s="37">
        <f t="shared" si="23"/>
        <v>303.75</v>
      </c>
      <c r="M255" s="38" t="str">
        <f>'1768'!Z255</f>
        <v>19.68W</v>
      </c>
      <c r="N255" s="37" t="str">
        <f t="shared" si="20"/>
        <v>19.68W</v>
      </c>
      <c r="O255" s="37" t="str">
        <f t="shared" si="21"/>
        <v>19.68</v>
      </c>
      <c r="P255" s="37">
        <f t="shared" si="22"/>
        <v>323.43</v>
      </c>
      <c r="Q255" s="40" t="str">
        <f>IF(P255&lt;=Lookup!$M$7,Lookup!$K$7,IF(P255&lt;=Lookup!$M$8,Lookup!$K$8,IF(P255&lt;=Lookup!$M$9,Lookup!$K$9,IF(P255&lt;=Lookup!$M$10,Lookup!$K$10,IF(P255&lt;=Lookup!$M$11,Lookup!$K$11,"")))))</f>
        <v/>
      </c>
      <c r="R255" s="40" t="str">
        <f>IF(P255&gt;Lookup!$M$11,IF(P255&lt;=Lookup!$M$12,Lookup!$K$12,IF(P255&lt;=Lookup!$M$13,Lookup!$K$13,IF(P255&lt;=Lookup!$M$14,Lookup!$K$14,IF(P255&lt;=Lookup!$M$15,Lookup!$K$15,IF(P255&lt;=Lookup!$M$16,Lookup!$K$16,""))))),"")</f>
        <v/>
      </c>
      <c r="S255" s="40" t="str">
        <f>IF(P255&gt;Lookup!$M$16,IF(P255&lt;=Lookup!$M$17,Lookup!$K$17,IF(P255&lt;=Lookup!$M$18,Lookup!$K$18,IF(P255&lt;=Lookup!$M$19,Lookup!$K$19,IF(P255&lt;=Lookup!$M$20,Lookup!$K$20,IF(P255&lt;=Lookup!$M$21,Lookup!$K$21,""))))),"")</f>
        <v/>
      </c>
      <c r="T255" s="40" t="str">
        <f>IF(P255&gt;Lookup!$M$21,IF(P255&lt;=Lookup!$M$22,Lookup!$K$22,IF(P255&lt;=Lookup!$M$23,Lookup!$K$23,IF(P255&lt;=Lookup!$M$24,Lookup!$K$24,IF(P255&lt;=Lookup!$M$25,Lookup!$K$25,IF(P255&lt;=Lookup!$M$26,Lookup!$K$26,""))))),"")</f>
        <v/>
      </c>
      <c r="U255" s="40" t="str">
        <f>IF(P255&gt;Lookup!$M$26,IF(P255&lt;=Lookup!$M$27,Lookup!$K$27,IF(P255&lt;=Lookup!$M$28,Lookup!$K$28,IF(P255&lt;=Lookup!$M$29,Lookup!$K$29,IF(P255&lt;=Lookup!$M$30,Lookup!$K$30,IF(P255&lt;=Lookup!$M$31,Lookup!$K$31,""))))),"")</f>
        <v/>
      </c>
      <c r="V255" s="40" t="str">
        <f>IF(P255&gt;Lookup!$M$31,IF(P255&lt;=Lookup!$M$32,Lookup!$K$32,IF(P255&lt;=Lookup!$M$33,Lookup!$K$33,IF(P255&lt;=Lookup!$M$34,Lookup!$K$34,IF(P255&lt;=Lookup!$M$35,Lookup!$K$35,IF(P255&lt;=Lookup!$M$36,Lookup!$K$36,""))))),"")</f>
        <v>NWbN</v>
      </c>
      <c r="W255" s="43" t="str">
        <f>IF(P255&gt;Lookup!$M$36,IF(P255&lt;=Lookup!$M$37,Lookup!$K$37,IF(P255&lt;=Lookup!$M$38,Lookup!$K$38,IF(P255&lt;Lookup!$M$39,Lookup!$K$39,IF(P255&lt;Lookup!$M$40,Lookup!$K$40,IF(P255&lt;Lookup!$M$41,Lookup!$K$41,IF(P255&lt;Lookup!$M$42,Lookup!$K$42,IF(P255&lt;Lookup!$M$43,Lookup!$K$43,IF(P255&lt;Lookup!$M$44,Lookup!$K$34,IF(B255=0,"",B255))))))))),"")</f>
        <v/>
      </c>
      <c r="X255" s="42" t="str">
        <f t="shared" si="25"/>
        <v>NWbN</v>
      </c>
    </row>
    <row r="256" spans="1:24" ht="14">
      <c r="A256" s="37">
        <v>246</v>
      </c>
      <c r="B256" s="38" t="str">
        <f>'1768'!J256</f>
        <v>WSW</v>
      </c>
      <c r="C256" s="39">
        <v>999</v>
      </c>
      <c r="D256" s="41">
        <f>IF(B256=0,"",IF(B256=Lookup!$K$7,Lookup!$L$7,IF(B256=Lookup!$K$8,Lookup!$L$8,IF(B256=Lookup!$K$9,Lookup!$L$9,IF(B256=Lookup!$K$10,Lookup!$L$10,IF(B256=Lookup!$K$11,Lookup!$L$11,999))))))</f>
        <v>999</v>
      </c>
      <c r="E256" s="41">
        <f>IF(D256=999,IF(B256=Lookup!$K$12,Lookup!$L$12,IF(B256=Lookup!$K$13,Lookup!$L$13,IF(B256=Lookup!$K$14,Lookup!$L$14,IF(B256=Lookup!$K$15,Lookup!$L$15,IF(B256=Lookup!$K$16,Lookup!$L$16,999))))),"")</f>
        <v>999</v>
      </c>
      <c r="F256" s="41">
        <f>IF(E256=999,IF(B256=Lookup!$K$17,Lookup!$L$17,IF(B256=Lookup!$K$18,Lookup!$L$18,IF(B256=Lookup!$K$19,Lookup!$L$19,IF(B256=Lookup!$K$20,Lookup!$L$20,IF(B256=Lookup!$K$21,Lookup!$L$21,999))))),"")</f>
        <v>999</v>
      </c>
      <c r="G256" s="41">
        <f>IF(F256=999,IF(B256=Lookup!$K$22,Lookup!$L$22,IF(B256=Lookup!$K$23,Lookup!$L$23,IF(B256=Lookup!$K$24,Lookup!$L$24,IF(B256=Lookup!$K$25,Lookup!$L$25,IF(B256=Lookup!$K$26,Lookup!$L$26,999))))),"")</f>
        <v>999</v>
      </c>
      <c r="H256" s="41">
        <f>IF(G256=999,IF(B256=Lookup!$K$27,Lookup!$L$27,IF(B256=Lookup!$K$28,Lookup!$L$28,IF(B256=Lookup!$K$29,Lookup!$L$29,IF(B256=Lookup!$K$30,Lookup!$L$30,IF(B256=Lookup!$K$31,Lookup!$L$31,999))))),"")</f>
        <v>247.5</v>
      </c>
      <c r="I256" s="41" t="str">
        <f>IF(H256=999,IF(B256=Lookup!$K$32,Lookup!$L$32,IF(B256=Lookup!$K$33,Lookup!$L$33,IF(B256=Lookup!$K$34,Lookup!$L$34,IF(B256=Lookup!$K$35,Lookup!$L$35,IF(B256=Lookup!$K$36,Lookup!$L$36,999))))),"")</f>
        <v/>
      </c>
      <c r="J256" s="41" t="str">
        <f>IF(I256=999,IF(B256=Lookup!$K$37,Lookup!$L$37,IF(B256=Lookup!$K$38,Lookup!$L$38,IF(B256=Lookup!$K$39,Lookup!$L$7,""))),"")</f>
        <v/>
      </c>
      <c r="K256" s="41">
        <f t="shared" si="24"/>
        <v>247.5</v>
      </c>
      <c r="L256" s="37">
        <f t="shared" si="23"/>
        <v>247.5</v>
      </c>
      <c r="M256" s="38" t="str">
        <f>'1768'!Z256</f>
        <v>28.12W</v>
      </c>
      <c r="N256" s="37" t="str">
        <f t="shared" si="20"/>
        <v>28.12W</v>
      </c>
      <c r="O256" s="37" t="str">
        <f t="shared" si="21"/>
        <v>28.12</v>
      </c>
      <c r="P256" s="37">
        <f t="shared" si="22"/>
        <v>275.62</v>
      </c>
      <c r="Q256" s="40" t="str">
        <f>IF(P256&lt;=Lookup!$M$7,Lookup!$K$7,IF(P256&lt;=Lookup!$M$8,Lookup!$K$8,IF(P256&lt;=Lookup!$M$9,Lookup!$K$9,IF(P256&lt;=Lookup!$M$10,Lookup!$K$10,IF(P256&lt;=Lookup!$M$11,Lookup!$K$11,"")))))</f>
        <v/>
      </c>
      <c r="R256" s="40" t="str">
        <f>IF(P256&gt;Lookup!$M$11,IF(P256&lt;=Lookup!$M$12,Lookup!$K$12,IF(P256&lt;=Lookup!$M$13,Lookup!$K$13,IF(P256&lt;=Lookup!$M$14,Lookup!$K$14,IF(P256&lt;=Lookup!$M$15,Lookup!$K$15,IF(P256&lt;=Lookup!$M$16,Lookup!$K$16,""))))),"")</f>
        <v/>
      </c>
      <c r="S256" s="40" t="str">
        <f>IF(P256&gt;Lookup!$M$16,IF(P256&lt;=Lookup!$M$17,Lookup!$K$17,IF(P256&lt;=Lookup!$M$18,Lookup!$K$18,IF(P256&lt;=Lookup!$M$19,Lookup!$K$19,IF(P256&lt;=Lookup!$M$20,Lookup!$K$20,IF(P256&lt;=Lookup!$M$21,Lookup!$K$21,""))))),"")</f>
        <v/>
      </c>
      <c r="T256" s="40" t="str">
        <f>IF(P256&gt;Lookup!$M$21,IF(P256&lt;=Lookup!$M$22,Lookup!$K$22,IF(P256&lt;=Lookup!$M$23,Lookup!$K$23,IF(P256&lt;=Lookup!$M$24,Lookup!$K$24,IF(P256&lt;=Lookup!$M$25,Lookup!$K$25,IF(P256&lt;=Lookup!$M$26,Lookup!$K$26,""))))),"")</f>
        <v/>
      </c>
      <c r="U256" s="40" t="str">
        <f>IF(P256&gt;Lookup!$M$26,IF(P256&lt;=Lookup!$M$27,Lookup!$K$27,IF(P256&lt;=Lookup!$M$28,Lookup!$K$28,IF(P256&lt;=Lookup!$M$29,Lookup!$K$29,IF(P256&lt;=Lookup!$M$30,Lookup!$K$30,IF(P256&lt;=Lookup!$M$31,Lookup!$K$31,""))))),"")</f>
        <v>W</v>
      </c>
      <c r="V256" s="40" t="str">
        <f>IF(P256&gt;Lookup!$M$31,IF(P256&lt;=Lookup!$M$32,Lookup!$K$32,IF(P256&lt;=Lookup!$M$33,Lookup!$K$33,IF(P256&lt;=Lookup!$M$34,Lookup!$K$34,IF(P256&lt;=Lookup!$M$35,Lookup!$K$35,IF(P256&lt;=Lookup!$M$36,Lookup!$K$36,""))))),"")</f>
        <v/>
      </c>
      <c r="W256" s="43" t="str">
        <f>IF(P256&gt;Lookup!$M$36,IF(P256&lt;=Lookup!$M$37,Lookup!$K$37,IF(P256&lt;=Lookup!$M$38,Lookup!$K$38,IF(P256&lt;Lookup!$M$39,Lookup!$K$39,IF(P256&lt;Lookup!$M$40,Lookup!$K$40,IF(P256&lt;Lookup!$M$41,Lookup!$K$41,IF(P256&lt;Lookup!$M$42,Lookup!$K$42,IF(P256&lt;Lookup!$M$43,Lookup!$K$43,IF(P256&lt;Lookup!$M$44,Lookup!$K$34,IF(B256=0,"",B256))))))))),"")</f>
        <v/>
      </c>
      <c r="X256" s="42" t="str">
        <f t="shared" si="25"/>
        <v>W</v>
      </c>
    </row>
    <row r="257" spans="1:24" ht="14">
      <c r="A257" s="37">
        <v>247</v>
      </c>
      <c r="B257" s="38" t="str">
        <f>'1768'!J257</f>
        <v>WNW</v>
      </c>
      <c r="C257" s="39">
        <v>999</v>
      </c>
      <c r="D257" s="41">
        <f>IF(B257=0,"",IF(B257=Lookup!$K$7,Lookup!$L$7,IF(B257=Lookup!$K$8,Lookup!$L$8,IF(B257=Lookup!$K$9,Lookup!$L$9,IF(B257=Lookup!$K$10,Lookup!$L$10,IF(B257=Lookup!$K$11,Lookup!$L$11,999))))))</f>
        <v>999</v>
      </c>
      <c r="E257" s="41">
        <f>IF(D257=999,IF(B257=Lookup!$K$12,Lookup!$L$12,IF(B257=Lookup!$K$13,Lookup!$L$13,IF(B257=Lookup!$K$14,Lookup!$L$14,IF(B257=Lookup!$K$15,Lookup!$L$15,IF(B257=Lookup!$K$16,Lookup!$L$16,999))))),"")</f>
        <v>999</v>
      </c>
      <c r="F257" s="41">
        <f>IF(E257=999,IF(B257=Lookup!$K$17,Lookup!$L$17,IF(B257=Lookup!$K$18,Lookup!$L$18,IF(B257=Lookup!$K$19,Lookup!$L$19,IF(B257=Lookup!$K$20,Lookup!$L$20,IF(B257=Lookup!$K$21,Lookup!$L$21,999))))),"")</f>
        <v>999</v>
      </c>
      <c r="G257" s="41">
        <f>IF(F257=999,IF(B257=Lookup!$K$22,Lookup!$L$22,IF(B257=Lookup!$K$23,Lookup!$L$23,IF(B257=Lookup!$K$24,Lookup!$L$24,IF(B257=Lookup!$K$25,Lookup!$L$25,IF(B257=Lookup!$K$26,Lookup!$L$26,999))))),"")</f>
        <v>999</v>
      </c>
      <c r="H257" s="41">
        <f>IF(G257=999,IF(B257=Lookup!$K$27,Lookup!$L$27,IF(B257=Lookup!$K$28,Lookup!$L$28,IF(B257=Lookup!$K$29,Lookup!$L$29,IF(B257=Lookup!$K$30,Lookup!$L$30,IF(B257=Lookup!$K$31,Lookup!$L$31,999))))),"")</f>
        <v>999</v>
      </c>
      <c r="I257" s="41">
        <f>IF(H257=999,IF(B257=Lookup!$K$32,Lookup!$L$32,IF(B257=Lookup!$K$33,Lookup!$L$33,IF(B257=Lookup!$K$34,Lookup!$L$34,IF(B257=Lookup!$K$35,Lookup!$L$35,IF(B257=Lookup!$K$36,Lookup!$L$36,999))))),"")</f>
        <v>292.5</v>
      </c>
      <c r="J257" s="41" t="str">
        <f>IF(I257=999,IF(B257=Lookup!$K$37,Lookup!$L$37,IF(B257=Lookup!$K$38,Lookup!$L$38,IF(B257=Lookup!$K$39,Lookup!$L$7,""))),"")</f>
        <v/>
      </c>
      <c r="K257" s="41">
        <f t="shared" si="24"/>
        <v>292.5</v>
      </c>
      <c r="L257" s="37">
        <f t="shared" si="23"/>
        <v>292.5</v>
      </c>
      <c r="M257" s="38" t="str">
        <f>'1768'!Z257</f>
        <v>28.12W</v>
      </c>
      <c r="N257" s="37" t="str">
        <f t="shared" si="20"/>
        <v>28.12W</v>
      </c>
      <c r="O257" s="37" t="str">
        <f t="shared" si="21"/>
        <v>28.12</v>
      </c>
      <c r="P257" s="37">
        <f t="shared" si="22"/>
        <v>320.62</v>
      </c>
      <c r="Q257" s="40" t="str">
        <f>IF(P257&lt;=Lookup!$M$7,Lookup!$K$7,IF(P257&lt;=Lookup!$M$8,Lookup!$K$8,IF(P257&lt;=Lookup!$M$9,Lookup!$K$9,IF(P257&lt;=Lookup!$M$10,Lookup!$K$10,IF(P257&lt;=Lookup!$M$11,Lookup!$K$11,"")))))</f>
        <v/>
      </c>
      <c r="R257" s="40" t="str">
        <f>IF(P257&gt;Lookup!$M$11,IF(P257&lt;=Lookup!$M$12,Lookup!$K$12,IF(P257&lt;=Lookup!$M$13,Lookup!$K$13,IF(P257&lt;=Lookup!$M$14,Lookup!$K$14,IF(P257&lt;=Lookup!$M$15,Lookup!$K$15,IF(P257&lt;=Lookup!$M$16,Lookup!$K$16,""))))),"")</f>
        <v/>
      </c>
      <c r="S257" s="40" t="str">
        <f>IF(P257&gt;Lookup!$M$16,IF(P257&lt;=Lookup!$M$17,Lookup!$K$17,IF(P257&lt;=Lookup!$M$18,Lookup!$K$18,IF(P257&lt;=Lookup!$M$19,Lookup!$K$19,IF(P257&lt;=Lookup!$M$20,Lookup!$K$20,IF(P257&lt;=Lookup!$M$21,Lookup!$K$21,""))))),"")</f>
        <v/>
      </c>
      <c r="T257" s="40" t="str">
        <f>IF(P257&gt;Lookup!$M$21,IF(P257&lt;=Lookup!$M$22,Lookup!$K$22,IF(P257&lt;=Lookup!$M$23,Lookup!$K$23,IF(P257&lt;=Lookup!$M$24,Lookup!$K$24,IF(P257&lt;=Lookup!$M$25,Lookup!$K$25,IF(P257&lt;=Lookup!$M$26,Lookup!$K$26,""))))),"")</f>
        <v/>
      </c>
      <c r="U257" s="40" t="str">
        <f>IF(P257&gt;Lookup!$M$26,IF(P257&lt;=Lookup!$M$27,Lookup!$K$27,IF(P257&lt;=Lookup!$M$28,Lookup!$K$28,IF(P257&lt;=Lookup!$M$29,Lookup!$K$29,IF(P257&lt;=Lookup!$M$30,Lookup!$K$30,IF(P257&lt;=Lookup!$M$31,Lookup!$K$31,""))))),"")</f>
        <v/>
      </c>
      <c r="V257" s="40" t="str">
        <f>IF(P257&gt;Lookup!$M$31,IF(P257&lt;=Lookup!$M$32,Lookup!$K$32,IF(P257&lt;=Lookup!$M$33,Lookup!$K$33,IF(P257&lt;=Lookup!$M$34,Lookup!$K$34,IF(P257&lt;=Lookup!$M$35,Lookup!$K$35,IF(P257&lt;=Lookup!$M$36,Lookup!$K$36,""))))),"")</f>
        <v>NW</v>
      </c>
      <c r="W257" s="43" t="str">
        <f>IF(P257&gt;Lookup!$M$36,IF(P257&lt;=Lookup!$M$37,Lookup!$K$37,IF(P257&lt;=Lookup!$M$38,Lookup!$K$38,IF(P257&lt;Lookup!$M$39,Lookup!$K$39,IF(P257&lt;Lookup!$M$40,Lookup!$K$40,IF(P257&lt;Lookup!$M$41,Lookup!$K$41,IF(P257&lt;Lookup!$M$42,Lookup!$K$42,IF(P257&lt;Lookup!$M$43,Lookup!$K$43,IF(P257&lt;Lookup!$M$44,Lookup!$K$34,IF(B257=0,"",B257))))))))),"")</f>
        <v/>
      </c>
      <c r="X257" s="42" t="str">
        <f t="shared" si="25"/>
        <v>NW</v>
      </c>
    </row>
    <row r="258" spans="1:24" ht="14">
      <c r="A258" s="37">
        <v>248</v>
      </c>
      <c r="B258" s="38" t="str">
        <f>'1768'!J258</f>
        <v>SWbS</v>
      </c>
      <c r="C258" s="39">
        <v>999</v>
      </c>
      <c r="D258" s="41">
        <f>IF(B258=0,"",IF(B258=Lookup!$K$7,Lookup!$L$7,IF(B258=Lookup!$K$8,Lookup!$L$8,IF(B258=Lookup!$K$9,Lookup!$L$9,IF(B258=Lookup!$K$10,Lookup!$L$10,IF(B258=Lookup!$K$11,Lookup!$L$11,999))))))</f>
        <v>999</v>
      </c>
      <c r="E258" s="41">
        <f>IF(D258=999,IF(B258=Lookup!$K$12,Lookup!$L$12,IF(B258=Lookup!$K$13,Lookup!$L$13,IF(B258=Lookup!$K$14,Lookup!$L$14,IF(B258=Lookup!$K$15,Lookup!$L$15,IF(B258=Lookup!$K$16,Lookup!$L$16,999))))),"")</f>
        <v>999</v>
      </c>
      <c r="F258" s="41">
        <f>IF(E258=999,IF(B258=Lookup!$K$17,Lookup!$L$17,IF(B258=Lookup!$K$18,Lookup!$L$18,IF(B258=Lookup!$K$19,Lookup!$L$19,IF(B258=Lookup!$K$20,Lookup!$L$20,IF(B258=Lookup!$K$21,Lookup!$L$21,999))))),"")</f>
        <v>999</v>
      </c>
      <c r="G258" s="41">
        <f>IF(F258=999,IF(B258=Lookup!$K$22,Lookup!$L$22,IF(B258=Lookup!$K$23,Lookup!$L$23,IF(B258=Lookup!$K$24,Lookup!$L$24,IF(B258=Lookup!$K$25,Lookup!$L$25,IF(B258=Lookup!$K$26,Lookup!$L$26,999))))),"")</f>
        <v>213.75</v>
      </c>
      <c r="H258" s="41" t="str">
        <f>IF(G258=999,IF(B258=Lookup!$K$27,Lookup!$L$27,IF(B258=Lookup!$K$28,Lookup!$L$28,IF(B258=Lookup!$K$29,Lookup!$L$29,IF(B258=Lookup!$K$30,Lookup!$L$30,IF(B258=Lookup!$K$31,Lookup!$L$31,999))))),"")</f>
        <v/>
      </c>
      <c r="I258" s="41" t="str">
        <f>IF(H258=999,IF(B258=Lookup!$K$32,Lookup!$L$32,IF(B258=Lookup!$K$33,Lookup!$L$33,IF(B258=Lookup!$K$34,Lookup!$L$34,IF(B258=Lookup!$K$35,Lookup!$L$35,IF(B258=Lookup!$K$36,Lookup!$L$36,999))))),"")</f>
        <v/>
      </c>
      <c r="J258" s="41" t="str">
        <f>IF(I258=999,IF(B258=Lookup!$K$37,Lookup!$L$37,IF(B258=Lookup!$K$38,Lookup!$L$38,IF(B258=Lookup!$K$39,Lookup!$L$7,""))),"")</f>
        <v/>
      </c>
      <c r="K258" s="41">
        <f t="shared" si="24"/>
        <v>213.75</v>
      </c>
      <c r="L258" s="37">
        <f t="shared" si="23"/>
        <v>213.75</v>
      </c>
      <c r="M258" s="38" t="str">
        <f>'1768'!Z258</f>
        <v>42.18W</v>
      </c>
      <c r="N258" s="37" t="str">
        <f t="shared" si="20"/>
        <v>42.18W</v>
      </c>
      <c r="O258" s="37" t="str">
        <f t="shared" si="21"/>
        <v>42.18</v>
      </c>
      <c r="P258" s="37">
        <f t="shared" si="22"/>
        <v>255.93</v>
      </c>
      <c r="Q258" s="40" t="str">
        <f>IF(P258&lt;=Lookup!$M$7,Lookup!$K$7,IF(P258&lt;=Lookup!$M$8,Lookup!$K$8,IF(P258&lt;=Lookup!$M$9,Lookup!$K$9,IF(P258&lt;=Lookup!$M$10,Lookup!$K$10,IF(P258&lt;=Lookup!$M$11,Lookup!$K$11,"")))))</f>
        <v/>
      </c>
      <c r="R258" s="40" t="str">
        <f>IF(P258&gt;Lookup!$M$11,IF(P258&lt;=Lookup!$M$12,Lookup!$K$12,IF(P258&lt;=Lookup!$M$13,Lookup!$K$13,IF(P258&lt;=Lookup!$M$14,Lookup!$K$14,IF(P258&lt;=Lookup!$M$15,Lookup!$K$15,IF(P258&lt;=Lookup!$M$16,Lookup!$K$16,""))))),"")</f>
        <v/>
      </c>
      <c r="S258" s="40" t="str">
        <f>IF(P258&gt;Lookup!$M$16,IF(P258&lt;=Lookup!$M$17,Lookup!$K$17,IF(P258&lt;=Lookup!$M$18,Lookup!$K$18,IF(P258&lt;=Lookup!$M$19,Lookup!$K$19,IF(P258&lt;=Lookup!$M$20,Lookup!$K$20,IF(P258&lt;=Lookup!$M$21,Lookup!$K$21,""))))),"")</f>
        <v/>
      </c>
      <c r="T258" s="40" t="str">
        <f>IF(P258&gt;Lookup!$M$21,IF(P258&lt;=Lookup!$M$22,Lookup!$K$22,IF(P258&lt;=Lookup!$M$23,Lookup!$K$23,IF(P258&lt;=Lookup!$M$24,Lookup!$K$24,IF(P258&lt;=Lookup!$M$25,Lookup!$K$25,IF(P258&lt;=Lookup!$M$26,Lookup!$K$26,""))))),"")</f>
        <v/>
      </c>
      <c r="U258" s="40" t="str">
        <f>IF(P258&gt;Lookup!$M$26,IF(P258&lt;=Lookup!$M$27,Lookup!$K$27,IF(P258&lt;=Lookup!$M$28,Lookup!$K$28,IF(P258&lt;=Lookup!$M$29,Lookup!$K$29,IF(P258&lt;=Lookup!$M$30,Lookup!$K$30,IF(P258&lt;=Lookup!$M$31,Lookup!$K$31,""))))),"")</f>
        <v>WbS</v>
      </c>
      <c r="V258" s="40" t="str">
        <f>IF(P258&gt;Lookup!$M$31,IF(P258&lt;=Lookup!$M$32,Lookup!$K$32,IF(P258&lt;=Lookup!$M$33,Lookup!$K$33,IF(P258&lt;=Lookup!$M$34,Lookup!$K$34,IF(P258&lt;=Lookup!$M$35,Lookup!$K$35,IF(P258&lt;=Lookup!$M$36,Lookup!$K$36,""))))),"")</f>
        <v/>
      </c>
      <c r="W258" s="43" t="str">
        <f>IF(P258&gt;Lookup!$M$36,IF(P258&lt;=Lookup!$M$37,Lookup!$K$37,IF(P258&lt;=Lookup!$M$38,Lookup!$K$38,IF(P258&lt;Lookup!$M$39,Lookup!$K$39,IF(P258&lt;Lookup!$M$40,Lookup!$K$40,IF(P258&lt;Lookup!$M$41,Lookup!$K$41,IF(P258&lt;Lookup!$M$42,Lookup!$K$42,IF(P258&lt;Lookup!$M$43,Lookup!$K$43,IF(P258&lt;Lookup!$M$44,Lookup!$K$34,IF(B258=0,"",B258))))))))),"")</f>
        <v/>
      </c>
      <c r="X258" s="42" t="str">
        <f t="shared" si="25"/>
        <v>WbS</v>
      </c>
    </row>
    <row r="259" spans="1:24" ht="14">
      <c r="A259" s="37">
        <v>249</v>
      </c>
      <c r="B259" s="38" t="str">
        <f>'1768'!J259</f>
        <v>SEbS</v>
      </c>
      <c r="C259" s="39">
        <v>999</v>
      </c>
      <c r="D259" s="41">
        <f>IF(B259=0,"",IF(B259=Lookup!$K$7,Lookup!$L$7,IF(B259=Lookup!$K$8,Lookup!$L$8,IF(B259=Lookup!$K$9,Lookup!$L$9,IF(B259=Lookup!$K$10,Lookup!$L$10,IF(B259=Lookup!$K$11,Lookup!$L$11,999))))))</f>
        <v>999</v>
      </c>
      <c r="E259" s="41">
        <f>IF(D259=999,IF(B259=Lookup!$K$12,Lookup!$L$12,IF(B259=Lookup!$K$13,Lookup!$L$13,IF(B259=Lookup!$K$14,Lookup!$L$14,IF(B259=Lookup!$K$15,Lookup!$L$15,IF(B259=Lookup!$K$16,Lookup!$L$16,999))))),"")</f>
        <v>999</v>
      </c>
      <c r="F259" s="41">
        <f>IF(E259=999,IF(B259=Lookup!$K$17,Lookup!$L$17,IF(B259=Lookup!$K$18,Lookup!$L$18,IF(B259=Lookup!$K$19,Lookup!$L$19,IF(B259=Lookup!$K$20,Lookup!$L$20,IF(B259=Lookup!$K$21,Lookup!$L$21,999))))),"")</f>
        <v>146.25</v>
      </c>
      <c r="G259" s="41" t="str">
        <f>IF(F259=999,IF(B259=Lookup!$K$22,Lookup!$L$22,IF(B259=Lookup!$K$23,Lookup!$L$23,IF(B259=Lookup!$K$24,Lookup!$L$24,IF(B259=Lookup!$K$25,Lookup!$L$25,IF(B259=Lookup!$K$26,Lookup!$L$26,999))))),"")</f>
        <v/>
      </c>
      <c r="H259" s="41" t="str">
        <f>IF(G259=999,IF(B259=Lookup!$K$27,Lookup!$L$27,IF(B259=Lookup!$K$28,Lookup!$L$28,IF(B259=Lookup!$K$29,Lookup!$L$29,IF(B259=Lookup!$K$30,Lookup!$L$30,IF(B259=Lookup!$K$31,Lookup!$L$31,999))))),"")</f>
        <v/>
      </c>
      <c r="I259" s="41" t="str">
        <f>IF(H259=999,IF(B259=Lookup!$K$32,Lookup!$L$32,IF(B259=Lookup!$K$33,Lookup!$L$33,IF(B259=Lookup!$K$34,Lookup!$L$34,IF(B259=Lookup!$K$35,Lookup!$L$35,IF(B259=Lookup!$K$36,Lookup!$L$36,999))))),"")</f>
        <v/>
      </c>
      <c r="J259" s="41" t="str">
        <f>IF(I259=999,IF(B259=Lookup!$K$37,Lookup!$L$37,IF(B259=Lookup!$K$38,Lookup!$L$38,IF(B259=Lookup!$K$39,Lookup!$L$7,""))),"")</f>
        <v/>
      </c>
      <c r="K259" s="41">
        <f t="shared" si="24"/>
        <v>146.25</v>
      </c>
      <c r="L259" s="37">
        <f t="shared" si="23"/>
        <v>146.25</v>
      </c>
      <c r="M259" s="38" t="str">
        <f>'1768'!Z259</f>
        <v>42.18W</v>
      </c>
      <c r="N259" s="37" t="str">
        <f t="shared" si="20"/>
        <v>42.18W</v>
      </c>
      <c r="O259" s="37" t="str">
        <f t="shared" si="21"/>
        <v>42.18</v>
      </c>
      <c r="P259" s="37">
        <f t="shared" si="22"/>
        <v>188.43</v>
      </c>
      <c r="Q259" s="40" t="str">
        <f>IF(P259&lt;=Lookup!$M$7,Lookup!$K$7,IF(P259&lt;=Lookup!$M$8,Lookup!$K$8,IF(P259&lt;=Lookup!$M$9,Lookup!$K$9,IF(P259&lt;=Lookup!$M$10,Lookup!$K$10,IF(P259&lt;=Lookup!$M$11,Lookup!$K$11,"")))))</f>
        <v/>
      </c>
      <c r="R259" s="40" t="str">
        <f>IF(P259&gt;Lookup!$M$11,IF(P259&lt;=Lookup!$M$12,Lookup!$K$12,IF(P259&lt;=Lookup!$M$13,Lookup!$K$13,IF(P259&lt;=Lookup!$M$14,Lookup!$K$14,IF(P259&lt;=Lookup!$M$15,Lookup!$K$15,IF(P259&lt;=Lookup!$M$16,Lookup!$K$16,""))))),"")</f>
        <v/>
      </c>
      <c r="S259" s="40" t="str">
        <f>IF(P259&gt;Lookup!$M$16,IF(P259&lt;=Lookup!$M$17,Lookup!$K$17,IF(P259&lt;=Lookup!$M$18,Lookup!$K$18,IF(P259&lt;=Lookup!$M$19,Lookup!$K$19,IF(P259&lt;=Lookup!$M$20,Lookup!$K$20,IF(P259&lt;=Lookup!$M$21,Lookup!$K$21,""))))),"")</f>
        <v/>
      </c>
      <c r="T259" s="40" t="str">
        <f>IF(P259&gt;Lookup!$M$21,IF(P259&lt;=Lookup!$M$22,Lookup!$K$22,IF(P259&lt;=Lookup!$M$23,Lookup!$K$23,IF(P259&lt;=Lookup!$M$24,Lookup!$K$24,IF(P259&lt;=Lookup!$M$25,Lookup!$K$25,IF(P259&lt;=Lookup!$M$26,Lookup!$K$26,""))))),"")</f>
        <v>SbW</v>
      </c>
      <c r="U259" s="40" t="str">
        <f>IF(P259&gt;Lookup!$M$26,IF(P259&lt;=Lookup!$M$27,Lookup!$K$27,IF(P259&lt;=Lookup!$M$28,Lookup!$K$28,IF(P259&lt;=Lookup!$M$29,Lookup!$K$29,IF(P259&lt;=Lookup!$M$30,Lookup!$K$30,IF(P259&lt;=Lookup!$M$31,Lookup!$K$31,""))))),"")</f>
        <v/>
      </c>
      <c r="V259" s="40" t="str">
        <f>IF(P259&gt;Lookup!$M$31,IF(P259&lt;=Lookup!$M$32,Lookup!$K$32,IF(P259&lt;=Lookup!$M$33,Lookup!$K$33,IF(P259&lt;=Lookup!$M$34,Lookup!$K$34,IF(P259&lt;=Lookup!$M$35,Lookup!$K$35,IF(P259&lt;=Lookup!$M$36,Lookup!$K$36,""))))),"")</f>
        <v/>
      </c>
      <c r="W259" s="43" t="str">
        <f>IF(P259&gt;Lookup!$M$36,IF(P259&lt;=Lookup!$M$37,Lookup!$K$37,IF(P259&lt;=Lookup!$M$38,Lookup!$K$38,IF(P259&lt;Lookup!$M$39,Lookup!$K$39,IF(P259&lt;Lookup!$M$40,Lookup!$K$40,IF(P259&lt;Lookup!$M$41,Lookup!$K$41,IF(P259&lt;Lookup!$M$42,Lookup!$K$42,IF(P259&lt;Lookup!$M$43,Lookup!$K$43,IF(P259&lt;Lookup!$M$44,Lookup!$K$34,IF(B259=0,"",B259))))))))),"")</f>
        <v/>
      </c>
      <c r="X259" s="42" t="str">
        <f t="shared" si="25"/>
        <v>SbW</v>
      </c>
    </row>
    <row r="260" spans="1:24" ht="14">
      <c r="A260" s="37">
        <v>250</v>
      </c>
      <c r="B260" s="38" t="str">
        <f>'1768'!J260</f>
        <v>Variable</v>
      </c>
      <c r="C260" s="39">
        <v>999</v>
      </c>
      <c r="D260" s="41">
        <f>IF(B260=0,"",IF(B260=Lookup!$K$7,Lookup!$L$7,IF(B260=Lookup!$K$8,Lookup!$L$8,IF(B260=Lookup!$K$9,Lookup!$L$9,IF(B260=Lookup!$K$10,Lookup!$L$10,IF(B260=Lookup!$K$11,Lookup!$L$11,999))))))</f>
        <v>999</v>
      </c>
      <c r="E260" s="41">
        <f>IF(D260=999,IF(B260=Lookup!$K$12,Lookup!$L$12,IF(B260=Lookup!$K$13,Lookup!$L$13,IF(B260=Lookup!$K$14,Lookup!$L$14,IF(B260=Lookup!$K$15,Lookup!$L$15,IF(B260=Lookup!$K$16,Lookup!$L$16,999))))),"")</f>
        <v>999</v>
      </c>
      <c r="F260" s="41">
        <f>IF(E260=999,IF(B260=Lookup!$K$17,Lookup!$L$17,IF(B260=Lookup!$K$18,Lookup!$L$18,IF(B260=Lookup!$K$19,Lookup!$L$19,IF(B260=Lookup!$K$20,Lookup!$L$20,IF(B260=Lookup!$K$21,Lookup!$L$21,999))))),"")</f>
        <v>999</v>
      </c>
      <c r="G260" s="41">
        <f>IF(F260=999,IF(B260=Lookup!$K$22,Lookup!$L$22,IF(B260=Lookup!$K$23,Lookup!$L$23,IF(B260=Lookup!$K$24,Lookup!$L$24,IF(B260=Lookup!$K$25,Lookup!$L$25,IF(B260=Lookup!$K$26,Lookup!$L$26,999))))),"")</f>
        <v>999</v>
      </c>
      <c r="H260" s="41">
        <f>IF(G260=999,IF(B260=Lookup!$K$27,Lookup!$L$27,IF(B260=Lookup!$K$28,Lookup!$L$28,IF(B260=Lookup!$K$29,Lookup!$L$29,IF(B260=Lookup!$K$30,Lookup!$L$30,IF(B260=Lookup!$K$31,Lookup!$L$31,999))))),"")</f>
        <v>999</v>
      </c>
      <c r="I260" s="41">
        <f>IF(H260=999,IF(B260=Lookup!$K$32,Lookup!$L$32,IF(B260=Lookup!$K$33,Lookup!$L$33,IF(B260=Lookup!$K$34,Lookup!$L$34,IF(B260=Lookup!$K$35,Lookup!$L$35,IF(B260=Lookup!$K$36,Lookup!$L$36,999))))),"")</f>
        <v>999</v>
      </c>
      <c r="J260" s="41" t="str">
        <f>IF(I260=999,IF(B260=Lookup!$K$37,Lookup!$L$37,IF(B260=Lookup!$K$38,Lookup!$L$38,IF(B260=Lookup!$K$39,Lookup!$L$7,""))),"")</f>
        <v/>
      </c>
      <c r="K260" s="41">
        <f t="shared" si="24"/>
        <v>999</v>
      </c>
      <c r="L260" s="37" t="str">
        <f t="shared" si="23"/>
        <v/>
      </c>
      <c r="M260" s="38" t="str">
        <f>'1768'!Z260</f>
        <v>42.18W</v>
      </c>
      <c r="N260" s="37" t="str">
        <f t="shared" si="20"/>
        <v>42.18W</v>
      </c>
      <c r="O260" s="37" t="str">
        <f t="shared" si="21"/>
        <v>42.18</v>
      </c>
      <c r="P260" s="37">
        <f t="shared" si="22"/>
        <v>1041.18</v>
      </c>
      <c r="Q260" s="40" t="str">
        <f>IF(P260&lt;=Lookup!$M$7,Lookup!$K$7,IF(P260&lt;=Lookup!$M$8,Lookup!$K$8,IF(P260&lt;=Lookup!$M$9,Lookup!$K$9,IF(P260&lt;=Lookup!$M$10,Lookup!$K$10,IF(P260&lt;=Lookup!$M$11,Lookup!$K$11,"")))))</f>
        <v/>
      </c>
      <c r="R260" s="40" t="str">
        <f>IF(P260&gt;Lookup!$M$11,IF(P260&lt;=Lookup!$M$12,Lookup!$K$12,IF(P260&lt;=Lookup!$M$13,Lookup!$K$13,IF(P260&lt;=Lookup!$M$14,Lookup!$K$14,IF(P260&lt;=Lookup!$M$15,Lookup!$K$15,IF(P260&lt;=Lookup!$M$16,Lookup!$K$16,""))))),"")</f>
        <v/>
      </c>
      <c r="S260" s="40" t="str">
        <f>IF(P260&gt;Lookup!$M$16,IF(P260&lt;=Lookup!$M$17,Lookup!$K$17,IF(P260&lt;=Lookup!$M$18,Lookup!$K$18,IF(P260&lt;=Lookup!$M$19,Lookup!$K$19,IF(P260&lt;=Lookup!$M$20,Lookup!$K$20,IF(P260&lt;=Lookup!$M$21,Lookup!$K$21,""))))),"")</f>
        <v/>
      </c>
      <c r="T260" s="40" t="str">
        <f>IF(P260&gt;Lookup!$M$21,IF(P260&lt;=Lookup!$M$22,Lookup!$K$22,IF(P260&lt;=Lookup!$M$23,Lookup!$K$23,IF(P260&lt;=Lookup!$M$24,Lookup!$K$24,IF(P260&lt;=Lookup!$M$25,Lookup!$K$25,IF(P260&lt;=Lookup!$M$26,Lookup!$K$26,""))))),"")</f>
        <v/>
      </c>
      <c r="U260" s="40" t="str">
        <f>IF(P260&gt;Lookup!$M$26,IF(P260&lt;=Lookup!$M$27,Lookup!$K$27,IF(P260&lt;=Lookup!$M$28,Lookup!$K$28,IF(P260&lt;=Lookup!$M$29,Lookup!$K$29,IF(P260&lt;=Lookup!$M$30,Lookup!$K$30,IF(P260&lt;=Lookup!$M$31,Lookup!$K$31,""))))),"")</f>
        <v/>
      </c>
      <c r="V260" s="40" t="str">
        <f>IF(P260&gt;Lookup!$M$31,IF(P260&lt;=Lookup!$M$32,Lookup!$K$32,IF(P260&lt;=Lookup!$M$33,Lookup!$K$33,IF(P260&lt;=Lookup!$M$34,Lookup!$K$34,IF(P260&lt;=Lookup!$M$35,Lookup!$K$35,IF(P260&lt;=Lookup!$M$36,Lookup!$K$36,""))))),"")</f>
        <v/>
      </c>
      <c r="W260" s="43" t="str">
        <f>IF(P260&gt;Lookup!$M$36,IF(P260&lt;=Lookup!$M$37,Lookup!$K$37,IF(P260&lt;=Lookup!$M$38,Lookup!$K$38,IF(P260&lt;Lookup!$M$39,Lookup!$K$39,IF(P260&lt;Lookup!$M$40,Lookup!$K$40,IF(P260&lt;Lookup!$M$41,Lookup!$K$41,IF(P260&lt;Lookup!$M$42,Lookup!$K$42,IF(P260&lt;Lookup!$M$43,Lookup!$K$43,IF(P260&lt;Lookup!$M$44,Lookup!$K$34,IF(B260=0,"",B260))))))))),"")</f>
        <v>Variable</v>
      </c>
      <c r="X260" s="42" t="str">
        <f t="shared" si="25"/>
        <v>Variable</v>
      </c>
    </row>
    <row r="261" spans="1:24" ht="14">
      <c r="A261" s="37">
        <v>251</v>
      </c>
      <c r="B261" s="38" t="str">
        <f>'1768'!J261</f>
        <v>SbE</v>
      </c>
      <c r="C261" s="39">
        <v>999</v>
      </c>
      <c r="D261" s="41">
        <f>IF(B261=0,"",IF(B261=Lookup!$K$7,Lookup!$L$7,IF(B261=Lookup!$K$8,Lookup!$L$8,IF(B261=Lookup!$K$9,Lookup!$L$9,IF(B261=Lookup!$K$10,Lookup!$L$10,IF(B261=Lookup!$K$11,Lookup!$L$11,999))))))</f>
        <v>999</v>
      </c>
      <c r="E261" s="41">
        <f>IF(D261=999,IF(B261=Lookup!$K$12,Lookup!$L$12,IF(B261=Lookup!$K$13,Lookup!$L$13,IF(B261=Lookup!$K$14,Lookup!$L$14,IF(B261=Lookup!$K$15,Lookup!$L$15,IF(B261=Lookup!$K$16,Lookup!$L$16,999))))),"")</f>
        <v>999</v>
      </c>
      <c r="F261" s="41">
        <f>IF(E261=999,IF(B261=Lookup!$K$17,Lookup!$L$17,IF(B261=Lookup!$K$18,Lookup!$L$18,IF(B261=Lookup!$K$19,Lookup!$L$19,IF(B261=Lookup!$K$20,Lookup!$L$20,IF(B261=Lookup!$K$21,Lookup!$L$21,999))))),"")</f>
        <v>999</v>
      </c>
      <c r="G261" s="41">
        <f>IF(F261=999,IF(B261=Lookup!$K$22,Lookup!$L$22,IF(B261=Lookup!$K$23,Lookup!$L$23,IF(B261=Lookup!$K$24,Lookup!$L$24,IF(B261=Lookup!$K$25,Lookup!$L$25,IF(B261=Lookup!$K$26,Lookup!$L$26,999))))),"")</f>
        <v>168.75</v>
      </c>
      <c r="H261" s="41" t="str">
        <f>IF(G261=999,IF(B261=Lookup!$K$27,Lookup!$L$27,IF(B261=Lookup!$K$28,Lookup!$L$28,IF(B261=Lookup!$K$29,Lookup!$L$29,IF(B261=Lookup!$K$30,Lookup!$L$30,IF(B261=Lookup!$K$31,Lookup!$L$31,999))))),"")</f>
        <v/>
      </c>
      <c r="I261" s="41" t="str">
        <f>IF(H261=999,IF(B261=Lookup!$K$32,Lookup!$L$32,IF(B261=Lookup!$K$33,Lookup!$L$33,IF(B261=Lookup!$K$34,Lookup!$L$34,IF(B261=Lookup!$K$35,Lookup!$L$35,IF(B261=Lookup!$K$36,Lookup!$L$36,999))))),"")</f>
        <v/>
      </c>
      <c r="J261" s="41" t="str">
        <f>IF(I261=999,IF(B261=Lookup!$K$37,Lookup!$L$37,IF(B261=Lookup!$K$38,Lookup!$L$38,IF(B261=Lookup!$K$39,Lookup!$L$7,""))),"")</f>
        <v/>
      </c>
      <c r="K261" s="41">
        <f t="shared" si="24"/>
        <v>168.75</v>
      </c>
      <c r="L261" s="37">
        <f t="shared" si="23"/>
        <v>168.75</v>
      </c>
      <c r="M261" s="38" t="str">
        <f>'1768'!Z261</f>
        <v>42.18W</v>
      </c>
      <c r="N261" s="37" t="str">
        <f t="shared" si="20"/>
        <v>42.18W</v>
      </c>
      <c r="O261" s="37" t="str">
        <f t="shared" si="21"/>
        <v>42.18</v>
      </c>
      <c r="P261" s="37">
        <f t="shared" si="22"/>
        <v>210.93</v>
      </c>
      <c r="Q261" s="40" t="str">
        <f>IF(P261&lt;=Lookup!$M$7,Lookup!$K$7,IF(P261&lt;=Lookup!$M$8,Lookup!$K$8,IF(P261&lt;=Lookup!$M$9,Lookup!$K$9,IF(P261&lt;=Lookup!$M$10,Lookup!$K$10,IF(P261&lt;=Lookup!$M$11,Lookup!$K$11,"")))))</f>
        <v/>
      </c>
      <c r="R261" s="40" t="str">
        <f>IF(P261&gt;Lookup!$M$11,IF(P261&lt;=Lookup!$M$12,Lookup!$K$12,IF(P261&lt;=Lookup!$M$13,Lookup!$K$13,IF(P261&lt;=Lookup!$M$14,Lookup!$K$14,IF(P261&lt;=Lookup!$M$15,Lookup!$K$15,IF(P261&lt;=Lookup!$M$16,Lookup!$K$16,""))))),"")</f>
        <v/>
      </c>
      <c r="S261" s="40" t="str">
        <f>IF(P261&gt;Lookup!$M$16,IF(P261&lt;=Lookup!$M$17,Lookup!$K$17,IF(P261&lt;=Lookup!$M$18,Lookup!$K$18,IF(P261&lt;=Lookup!$M$19,Lookup!$K$19,IF(P261&lt;=Lookup!$M$20,Lookup!$K$20,IF(P261&lt;=Lookup!$M$21,Lookup!$K$21,""))))),"")</f>
        <v/>
      </c>
      <c r="T261" s="40" t="str">
        <f>IF(P261&gt;Lookup!$M$21,IF(P261&lt;=Lookup!$M$22,Lookup!$K$22,IF(P261&lt;=Lookup!$M$23,Lookup!$K$23,IF(P261&lt;=Lookup!$M$24,Lookup!$K$24,IF(P261&lt;=Lookup!$M$25,Lookup!$K$25,IF(P261&lt;=Lookup!$M$26,Lookup!$K$26,""))))),"")</f>
        <v>SWbS</v>
      </c>
      <c r="U261" s="40" t="str">
        <f>IF(P261&gt;Lookup!$M$26,IF(P261&lt;=Lookup!$M$27,Lookup!$K$27,IF(P261&lt;=Lookup!$M$28,Lookup!$K$28,IF(P261&lt;=Lookup!$M$29,Lookup!$K$29,IF(P261&lt;=Lookup!$M$30,Lookup!$K$30,IF(P261&lt;=Lookup!$M$31,Lookup!$K$31,""))))),"")</f>
        <v/>
      </c>
      <c r="V261" s="40" t="str">
        <f>IF(P261&gt;Lookup!$M$31,IF(P261&lt;=Lookup!$M$32,Lookup!$K$32,IF(P261&lt;=Lookup!$M$33,Lookup!$K$33,IF(P261&lt;=Lookup!$M$34,Lookup!$K$34,IF(P261&lt;=Lookup!$M$35,Lookup!$K$35,IF(P261&lt;=Lookup!$M$36,Lookup!$K$36,""))))),"")</f>
        <v/>
      </c>
      <c r="W261" s="43" t="str">
        <f>IF(P261&gt;Lookup!$M$36,IF(P261&lt;=Lookup!$M$37,Lookup!$K$37,IF(P261&lt;=Lookup!$M$38,Lookup!$K$38,IF(P261&lt;Lookup!$M$39,Lookup!$K$39,IF(P261&lt;Lookup!$M$40,Lookup!$K$40,IF(P261&lt;Lookup!$M$41,Lookup!$K$41,IF(P261&lt;Lookup!$M$42,Lookup!$K$42,IF(P261&lt;Lookup!$M$43,Lookup!$K$43,IF(P261&lt;Lookup!$M$44,Lookup!$K$34,IF(B261=0,"",B261))))))))),"")</f>
        <v/>
      </c>
      <c r="X261" s="42" t="str">
        <f t="shared" si="25"/>
        <v>SWbS</v>
      </c>
    </row>
    <row r="262" spans="1:24" ht="14">
      <c r="A262" s="37">
        <v>252</v>
      </c>
      <c r="B262" s="38" t="str">
        <f>'1768'!J262</f>
        <v>Variable</v>
      </c>
      <c r="C262" s="39">
        <v>999</v>
      </c>
      <c r="D262" s="41">
        <f>IF(B262=0,"",IF(B262=Lookup!$K$7,Lookup!$L$7,IF(B262=Lookup!$K$8,Lookup!$L$8,IF(B262=Lookup!$K$9,Lookup!$L$9,IF(B262=Lookup!$K$10,Lookup!$L$10,IF(B262=Lookup!$K$11,Lookup!$L$11,999))))))</f>
        <v>999</v>
      </c>
      <c r="E262" s="41">
        <f>IF(D262=999,IF(B262=Lookup!$K$12,Lookup!$L$12,IF(B262=Lookup!$K$13,Lookup!$L$13,IF(B262=Lookup!$K$14,Lookup!$L$14,IF(B262=Lookup!$K$15,Lookup!$L$15,IF(B262=Lookup!$K$16,Lookup!$L$16,999))))),"")</f>
        <v>999</v>
      </c>
      <c r="F262" s="41">
        <f>IF(E262=999,IF(B262=Lookup!$K$17,Lookup!$L$17,IF(B262=Lookup!$K$18,Lookup!$L$18,IF(B262=Lookup!$K$19,Lookup!$L$19,IF(B262=Lookup!$K$20,Lookup!$L$20,IF(B262=Lookup!$K$21,Lookup!$L$21,999))))),"")</f>
        <v>999</v>
      </c>
      <c r="G262" s="41">
        <f>IF(F262=999,IF(B262=Lookup!$K$22,Lookup!$L$22,IF(B262=Lookup!$K$23,Lookup!$L$23,IF(B262=Lookup!$K$24,Lookup!$L$24,IF(B262=Lookup!$K$25,Lookup!$L$25,IF(B262=Lookup!$K$26,Lookup!$L$26,999))))),"")</f>
        <v>999</v>
      </c>
      <c r="H262" s="41">
        <f>IF(G262=999,IF(B262=Lookup!$K$27,Lookup!$L$27,IF(B262=Lookup!$K$28,Lookup!$L$28,IF(B262=Lookup!$K$29,Lookup!$L$29,IF(B262=Lookup!$K$30,Lookup!$L$30,IF(B262=Lookup!$K$31,Lookup!$L$31,999))))),"")</f>
        <v>999</v>
      </c>
      <c r="I262" s="41">
        <f>IF(H262=999,IF(B262=Lookup!$K$32,Lookup!$L$32,IF(B262=Lookup!$K$33,Lookup!$L$33,IF(B262=Lookup!$K$34,Lookup!$L$34,IF(B262=Lookup!$K$35,Lookup!$L$35,IF(B262=Lookup!$K$36,Lookup!$L$36,999))))),"")</f>
        <v>999</v>
      </c>
      <c r="J262" s="41" t="str">
        <f>IF(I262=999,IF(B262=Lookup!$K$37,Lookup!$L$37,IF(B262=Lookup!$K$38,Lookup!$L$38,IF(B262=Lookup!$K$39,Lookup!$L$7,""))),"")</f>
        <v/>
      </c>
      <c r="K262" s="41">
        <f t="shared" si="24"/>
        <v>999</v>
      </c>
      <c r="L262" s="37" t="str">
        <f t="shared" si="23"/>
        <v/>
      </c>
      <c r="M262" s="38" t="str">
        <f>'1768'!Z262</f>
        <v>42.18W</v>
      </c>
      <c r="N262" s="37" t="str">
        <f t="shared" si="20"/>
        <v>42.18W</v>
      </c>
      <c r="O262" s="37" t="str">
        <f t="shared" si="21"/>
        <v>42.18</v>
      </c>
      <c r="P262" s="37">
        <f t="shared" si="22"/>
        <v>1041.18</v>
      </c>
      <c r="Q262" s="40" t="str">
        <f>IF(P262&lt;=Lookup!$M$7,Lookup!$K$7,IF(P262&lt;=Lookup!$M$8,Lookup!$K$8,IF(P262&lt;=Lookup!$M$9,Lookup!$K$9,IF(P262&lt;=Lookup!$M$10,Lookup!$K$10,IF(P262&lt;=Lookup!$M$11,Lookup!$K$11,"")))))</f>
        <v/>
      </c>
      <c r="R262" s="40" t="str">
        <f>IF(P262&gt;Lookup!$M$11,IF(P262&lt;=Lookup!$M$12,Lookup!$K$12,IF(P262&lt;=Lookup!$M$13,Lookup!$K$13,IF(P262&lt;=Lookup!$M$14,Lookup!$K$14,IF(P262&lt;=Lookup!$M$15,Lookup!$K$15,IF(P262&lt;=Lookup!$M$16,Lookup!$K$16,""))))),"")</f>
        <v/>
      </c>
      <c r="S262" s="40" t="str">
        <f>IF(P262&gt;Lookup!$M$16,IF(P262&lt;=Lookup!$M$17,Lookup!$K$17,IF(P262&lt;=Lookup!$M$18,Lookup!$K$18,IF(P262&lt;=Lookup!$M$19,Lookup!$K$19,IF(P262&lt;=Lookup!$M$20,Lookup!$K$20,IF(P262&lt;=Lookup!$M$21,Lookup!$K$21,""))))),"")</f>
        <v/>
      </c>
      <c r="T262" s="40" t="str">
        <f>IF(P262&gt;Lookup!$M$21,IF(P262&lt;=Lookup!$M$22,Lookup!$K$22,IF(P262&lt;=Lookup!$M$23,Lookup!$K$23,IF(P262&lt;=Lookup!$M$24,Lookup!$K$24,IF(P262&lt;=Lookup!$M$25,Lookup!$K$25,IF(P262&lt;=Lookup!$M$26,Lookup!$K$26,""))))),"")</f>
        <v/>
      </c>
      <c r="U262" s="40" t="str">
        <f>IF(P262&gt;Lookup!$M$26,IF(P262&lt;=Lookup!$M$27,Lookup!$K$27,IF(P262&lt;=Lookup!$M$28,Lookup!$K$28,IF(P262&lt;=Lookup!$M$29,Lookup!$K$29,IF(P262&lt;=Lookup!$M$30,Lookup!$K$30,IF(P262&lt;=Lookup!$M$31,Lookup!$K$31,""))))),"")</f>
        <v/>
      </c>
      <c r="V262" s="40" t="str">
        <f>IF(P262&gt;Lookup!$M$31,IF(P262&lt;=Lookup!$M$32,Lookup!$K$32,IF(P262&lt;=Lookup!$M$33,Lookup!$K$33,IF(P262&lt;=Lookup!$M$34,Lookup!$K$34,IF(P262&lt;=Lookup!$M$35,Lookup!$K$35,IF(P262&lt;=Lookup!$M$36,Lookup!$K$36,""))))),"")</f>
        <v/>
      </c>
      <c r="W262" s="43" t="str">
        <f>IF(P262&gt;Lookup!$M$36,IF(P262&lt;=Lookup!$M$37,Lookup!$K$37,IF(P262&lt;=Lookup!$M$38,Lookup!$K$38,IF(P262&lt;Lookup!$M$39,Lookup!$K$39,IF(P262&lt;Lookup!$M$40,Lookup!$K$40,IF(P262&lt;Lookup!$M$41,Lookup!$K$41,IF(P262&lt;Lookup!$M$42,Lookup!$K$42,IF(P262&lt;Lookup!$M$43,Lookup!$K$43,IF(P262&lt;Lookup!$M$44,Lookup!$K$34,IF(B262=0,"",B262))))))))),"")</f>
        <v>Variable</v>
      </c>
      <c r="X262" s="42" t="str">
        <f t="shared" si="25"/>
        <v>Variable</v>
      </c>
    </row>
    <row r="263" spans="1:24" ht="14">
      <c r="A263" s="37">
        <v>253</v>
      </c>
      <c r="B263" s="38" t="str">
        <f>'1768'!J263</f>
        <v>Variable</v>
      </c>
      <c r="C263" s="39">
        <v>999</v>
      </c>
      <c r="D263" s="41">
        <f>IF(B263=0,"",IF(B263=Lookup!$K$7,Lookup!$L$7,IF(B263=Lookup!$K$8,Lookup!$L$8,IF(B263=Lookup!$K$9,Lookup!$L$9,IF(B263=Lookup!$K$10,Lookup!$L$10,IF(B263=Lookup!$K$11,Lookup!$L$11,999))))))</f>
        <v>999</v>
      </c>
      <c r="E263" s="41">
        <f>IF(D263=999,IF(B263=Lookup!$K$12,Lookup!$L$12,IF(B263=Lookup!$K$13,Lookup!$L$13,IF(B263=Lookup!$K$14,Lookup!$L$14,IF(B263=Lookup!$K$15,Lookup!$L$15,IF(B263=Lookup!$K$16,Lookup!$L$16,999))))),"")</f>
        <v>999</v>
      </c>
      <c r="F263" s="41">
        <f>IF(E263=999,IF(B263=Lookup!$K$17,Lookup!$L$17,IF(B263=Lookup!$K$18,Lookup!$L$18,IF(B263=Lookup!$K$19,Lookup!$L$19,IF(B263=Lookup!$K$20,Lookup!$L$20,IF(B263=Lookup!$K$21,Lookup!$L$21,999))))),"")</f>
        <v>999</v>
      </c>
      <c r="G263" s="41">
        <f>IF(F263=999,IF(B263=Lookup!$K$22,Lookup!$L$22,IF(B263=Lookup!$K$23,Lookup!$L$23,IF(B263=Lookup!$K$24,Lookup!$L$24,IF(B263=Lookup!$K$25,Lookup!$L$25,IF(B263=Lookup!$K$26,Lookup!$L$26,999))))),"")</f>
        <v>999</v>
      </c>
      <c r="H263" s="41">
        <f>IF(G263=999,IF(B263=Lookup!$K$27,Lookup!$L$27,IF(B263=Lookup!$K$28,Lookup!$L$28,IF(B263=Lookup!$K$29,Lookup!$L$29,IF(B263=Lookup!$K$30,Lookup!$L$30,IF(B263=Lookup!$K$31,Lookup!$L$31,999))))),"")</f>
        <v>999</v>
      </c>
      <c r="I263" s="41">
        <f>IF(H263=999,IF(B263=Lookup!$K$32,Lookup!$L$32,IF(B263=Lookup!$K$33,Lookup!$L$33,IF(B263=Lookup!$K$34,Lookup!$L$34,IF(B263=Lookup!$K$35,Lookup!$L$35,IF(B263=Lookup!$K$36,Lookup!$L$36,999))))),"")</f>
        <v>999</v>
      </c>
      <c r="J263" s="41" t="str">
        <f>IF(I263=999,IF(B263=Lookup!$K$37,Lookup!$L$37,IF(B263=Lookup!$K$38,Lookup!$L$38,IF(B263=Lookup!$K$39,Lookup!$L$7,""))),"")</f>
        <v/>
      </c>
      <c r="K263" s="41">
        <f t="shared" si="24"/>
        <v>999</v>
      </c>
      <c r="L263" s="37" t="str">
        <f t="shared" si="23"/>
        <v/>
      </c>
      <c r="M263" s="38" t="str">
        <f>'1768'!Z263</f>
        <v>42.18W</v>
      </c>
      <c r="N263" s="37" t="str">
        <f t="shared" si="20"/>
        <v>42.18W</v>
      </c>
      <c r="O263" s="37" t="str">
        <f t="shared" si="21"/>
        <v>42.18</v>
      </c>
      <c r="P263" s="37">
        <f t="shared" si="22"/>
        <v>1041.18</v>
      </c>
      <c r="Q263" s="40" t="str">
        <f>IF(P263&lt;=Lookup!$M$7,Lookup!$K$7,IF(P263&lt;=Lookup!$M$8,Lookup!$K$8,IF(P263&lt;=Lookup!$M$9,Lookup!$K$9,IF(P263&lt;=Lookup!$M$10,Lookup!$K$10,IF(P263&lt;=Lookup!$M$11,Lookup!$K$11,"")))))</f>
        <v/>
      </c>
      <c r="R263" s="40" t="str">
        <f>IF(P263&gt;Lookup!$M$11,IF(P263&lt;=Lookup!$M$12,Lookup!$K$12,IF(P263&lt;=Lookup!$M$13,Lookup!$K$13,IF(P263&lt;=Lookup!$M$14,Lookup!$K$14,IF(P263&lt;=Lookup!$M$15,Lookup!$K$15,IF(P263&lt;=Lookup!$M$16,Lookup!$K$16,""))))),"")</f>
        <v/>
      </c>
      <c r="S263" s="40" t="str">
        <f>IF(P263&gt;Lookup!$M$16,IF(P263&lt;=Lookup!$M$17,Lookup!$K$17,IF(P263&lt;=Lookup!$M$18,Lookup!$K$18,IF(P263&lt;=Lookup!$M$19,Lookup!$K$19,IF(P263&lt;=Lookup!$M$20,Lookup!$K$20,IF(P263&lt;=Lookup!$M$21,Lookup!$K$21,""))))),"")</f>
        <v/>
      </c>
      <c r="T263" s="40" t="str">
        <f>IF(P263&gt;Lookup!$M$21,IF(P263&lt;=Lookup!$M$22,Lookup!$K$22,IF(P263&lt;=Lookup!$M$23,Lookup!$K$23,IF(P263&lt;=Lookup!$M$24,Lookup!$K$24,IF(P263&lt;=Lookup!$M$25,Lookup!$K$25,IF(P263&lt;=Lookup!$M$26,Lookup!$K$26,""))))),"")</f>
        <v/>
      </c>
      <c r="U263" s="40" t="str">
        <f>IF(P263&gt;Lookup!$M$26,IF(P263&lt;=Lookup!$M$27,Lookup!$K$27,IF(P263&lt;=Lookup!$M$28,Lookup!$K$28,IF(P263&lt;=Lookup!$M$29,Lookup!$K$29,IF(P263&lt;=Lookup!$M$30,Lookup!$K$30,IF(P263&lt;=Lookup!$M$31,Lookup!$K$31,""))))),"")</f>
        <v/>
      </c>
      <c r="V263" s="40" t="str">
        <f>IF(P263&gt;Lookup!$M$31,IF(P263&lt;=Lookup!$M$32,Lookup!$K$32,IF(P263&lt;=Lookup!$M$33,Lookup!$K$33,IF(P263&lt;=Lookup!$M$34,Lookup!$K$34,IF(P263&lt;=Lookup!$M$35,Lookup!$K$35,IF(P263&lt;=Lookup!$M$36,Lookup!$K$36,""))))),"")</f>
        <v/>
      </c>
      <c r="W263" s="43" t="str">
        <f>IF(P263&gt;Lookup!$M$36,IF(P263&lt;=Lookup!$M$37,Lookup!$K$37,IF(P263&lt;=Lookup!$M$38,Lookup!$K$38,IF(P263&lt;Lookup!$M$39,Lookup!$K$39,IF(P263&lt;Lookup!$M$40,Lookup!$K$40,IF(P263&lt;Lookup!$M$41,Lookup!$K$41,IF(P263&lt;Lookup!$M$42,Lookup!$K$42,IF(P263&lt;Lookup!$M$43,Lookup!$K$43,IF(P263&lt;Lookup!$M$44,Lookup!$K$34,IF(B263=0,"",B263))))))))),"")</f>
        <v>Variable</v>
      </c>
      <c r="X263" s="42" t="str">
        <f t="shared" si="25"/>
        <v>Variable</v>
      </c>
    </row>
    <row r="264" spans="1:24" ht="14">
      <c r="A264" s="37">
        <v>254</v>
      </c>
      <c r="B264" s="38" t="str">
        <f>'1768'!J264</f>
        <v>NWbN</v>
      </c>
      <c r="C264" s="39">
        <v>999</v>
      </c>
      <c r="D264" s="41">
        <f>IF(B264=0,"",IF(B264=Lookup!$K$7,Lookup!$L$7,IF(B264=Lookup!$K$8,Lookup!$L$8,IF(B264=Lookup!$K$9,Lookup!$L$9,IF(B264=Lookup!$K$10,Lookup!$L$10,IF(B264=Lookup!$K$11,Lookup!$L$11,999))))))</f>
        <v>999</v>
      </c>
      <c r="E264" s="41">
        <f>IF(D264=999,IF(B264=Lookup!$K$12,Lookup!$L$12,IF(B264=Lookup!$K$13,Lookup!$L$13,IF(B264=Lookup!$K$14,Lookup!$L$14,IF(B264=Lookup!$K$15,Lookup!$L$15,IF(B264=Lookup!$K$16,Lookup!$L$16,999))))),"")</f>
        <v>999</v>
      </c>
      <c r="F264" s="41">
        <f>IF(E264=999,IF(B264=Lookup!$K$17,Lookup!$L$17,IF(B264=Lookup!$K$18,Lookup!$L$18,IF(B264=Lookup!$K$19,Lookup!$L$19,IF(B264=Lookup!$K$20,Lookup!$L$20,IF(B264=Lookup!$K$21,Lookup!$L$21,999))))),"")</f>
        <v>999</v>
      </c>
      <c r="G264" s="41">
        <f>IF(F264=999,IF(B264=Lookup!$K$22,Lookup!$L$22,IF(B264=Lookup!$K$23,Lookup!$L$23,IF(B264=Lookup!$K$24,Lookup!$L$24,IF(B264=Lookup!$K$25,Lookup!$L$25,IF(B264=Lookup!$K$26,Lookup!$L$26,999))))),"")</f>
        <v>999</v>
      </c>
      <c r="H264" s="41">
        <f>IF(G264=999,IF(B264=Lookup!$K$27,Lookup!$L$27,IF(B264=Lookup!$K$28,Lookup!$L$28,IF(B264=Lookup!$K$29,Lookup!$L$29,IF(B264=Lookup!$K$30,Lookup!$L$30,IF(B264=Lookup!$K$31,Lookup!$L$31,999))))),"")</f>
        <v>999</v>
      </c>
      <c r="I264" s="41">
        <f>IF(H264=999,IF(B264=Lookup!$K$32,Lookup!$L$32,IF(B264=Lookup!$K$33,Lookup!$L$33,IF(B264=Lookup!$K$34,Lookup!$L$34,IF(B264=Lookup!$K$35,Lookup!$L$35,IF(B264=Lookup!$K$36,Lookup!$L$36,999))))),"")</f>
        <v>326.25</v>
      </c>
      <c r="J264" s="41" t="str">
        <f>IF(I264=999,IF(B264=Lookup!$K$37,Lookup!$L$37,IF(B264=Lookup!$K$38,Lookup!$L$38,IF(B264=Lookup!$K$39,Lookup!$L$7,""))),"")</f>
        <v/>
      </c>
      <c r="K264" s="41">
        <f t="shared" si="24"/>
        <v>326.25</v>
      </c>
      <c r="L264" s="37">
        <f t="shared" si="23"/>
        <v>326.25</v>
      </c>
      <c r="M264" s="38" t="str">
        <f>'1768'!Z264</f>
        <v>42.18W</v>
      </c>
      <c r="N264" s="37" t="str">
        <f t="shared" si="20"/>
        <v>42.18W</v>
      </c>
      <c r="O264" s="37" t="str">
        <f t="shared" si="21"/>
        <v>42.18</v>
      </c>
      <c r="P264" s="37">
        <f t="shared" si="22"/>
        <v>368.43</v>
      </c>
      <c r="Q264" s="40" t="str">
        <f>IF(P264&lt;=Lookup!$M$7,Lookup!$K$7,IF(P264&lt;=Lookup!$M$8,Lookup!$K$8,IF(P264&lt;=Lookup!$M$9,Lookup!$K$9,IF(P264&lt;=Lookup!$M$10,Lookup!$K$10,IF(P264&lt;=Lookup!$M$11,Lookup!$K$11,"")))))</f>
        <v/>
      </c>
      <c r="R264" s="40" t="str">
        <f>IF(P264&gt;Lookup!$M$11,IF(P264&lt;=Lookup!$M$12,Lookup!$K$12,IF(P264&lt;=Lookup!$M$13,Lookup!$K$13,IF(P264&lt;=Lookup!$M$14,Lookup!$K$14,IF(P264&lt;=Lookup!$M$15,Lookup!$K$15,IF(P264&lt;=Lookup!$M$16,Lookup!$K$16,""))))),"")</f>
        <v/>
      </c>
      <c r="S264" s="40" t="str">
        <f>IF(P264&gt;Lookup!$M$16,IF(P264&lt;=Lookup!$M$17,Lookup!$K$17,IF(P264&lt;=Lookup!$M$18,Lookup!$K$18,IF(P264&lt;=Lookup!$M$19,Lookup!$K$19,IF(P264&lt;=Lookup!$M$20,Lookup!$K$20,IF(P264&lt;=Lookup!$M$21,Lookup!$K$21,""))))),"")</f>
        <v/>
      </c>
      <c r="T264" s="40" t="str">
        <f>IF(P264&gt;Lookup!$M$21,IF(P264&lt;=Lookup!$M$22,Lookup!$K$22,IF(P264&lt;=Lookup!$M$23,Lookup!$K$23,IF(P264&lt;=Lookup!$M$24,Lookup!$K$24,IF(P264&lt;=Lookup!$M$25,Lookup!$K$25,IF(P264&lt;=Lookup!$M$26,Lookup!$K$26,""))))),"")</f>
        <v/>
      </c>
      <c r="U264" s="40" t="str">
        <f>IF(P264&gt;Lookup!$M$26,IF(P264&lt;=Lookup!$M$27,Lookup!$K$27,IF(P264&lt;=Lookup!$M$28,Lookup!$K$28,IF(P264&lt;=Lookup!$M$29,Lookup!$K$29,IF(P264&lt;=Lookup!$M$30,Lookup!$K$30,IF(P264&lt;=Lookup!$M$31,Lookup!$K$31,""))))),"")</f>
        <v/>
      </c>
      <c r="V264" s="40" t="str">
        <f>IF(P264&gt;Lookup!$M$31,IF(P264&lt;=Lookup!$M$32,Lookup!$K$32,IF(P264&lt;=Lookup!$M$33,Lookup!$K$33,IF(P264&lt;=Lookup!$M$34,Lookup!$K$34,IF(P264&lt;=Lookup!$M$35,Lookup!$K$35,IF(P264&lt;=Lookup!$M$36,Lookup!$K$36,""))))),"")</f>
        <v/>
      </c>
      <c r="W264" s="43" t="str">
        <f>IF(P264&gt;Lookup!$M$36,IF(P264&lt;=Lookup!$M$37,Lookup!$K$37,IF(P264&lt;=Lookup!$M$38,Lookup!$K$38,IF(P264&lt;Lookup!$M$39,Lookup!$K$39,IF(P264&lt;Lookup!$M$40,Lookup!$K$40,IF(P264&lt;Lookup!$M$41,Lookup!$K$41,IF(P264&lt;Lookup!$M$42,Lookup!$K$42,IF(P264&lt;Lookup!$M$43,Lookup!$K$43,IF(P264&lt;Lookup!$M$44,Lookup!$K$34,IF(B264=0,"",B264))))))))),"")</f>
        <v>NbE</v>
      </c>
      <c r="X264" s="42" t="str">
        <f t="shared" si="25"/>
        <v>NbE</v>
      </c>
    </row>
    <row r="265" spans="1:24" ht="14">
      <c r="A265" s="37">
        <v>255</v>
      </c>
      <c r="B265" s="38" t="str">
        <f>'1768'!J265</f>
        <v>SbW</v>
      </c>
      <c r="C265" s="39">
        <v>999</v>
      </c>
      <c r="D265" s="41">
        <f>IF(B265=0,"",IF(B265=Lookup!$K$7,Lookup!$L$7,IF(B265=Lookup!$K$8,Lookup!$L$8,IF(B265=Lookup!$K$9,Lookup!$L$9,IF(B265=Lookup!$K$10,Lookup!$L$10,IF(B265=Lookup!$K$11,Lookup!$L$11,999))))))</f>
        <v>999</v>
      </c>
      <c r="E265" s="41">
        <f>IF(D265=999,IF(B265=Lookup!$K$12,Lookup!$L$12,IF(B265=Lookup!$K$13,Lookup!$L$13,IF(B265=Lookup!$K$14,Lookup!$L$14,IF(B265=Lookup!$K$15,Lookup!$L$15,IF(B265=Lookup!$K$16,Lookup!$L$16,999))))),"")</f>
        <v>999</v>
      </c>
      <c r="F265" s="41">
        <f>IF(E265=999,IF(B265=Lookup!$K$17,Lookup!$L$17,IF(B265=Lookup!$K$18,Lookup!$L$18,IF(B265=Lookup!$K$19,Lookup!$L$19,IF(B265=Lookup!$K$20,Lookup!$L$20,IF(B265=Lookup!$K$21,Lookup!$L$21,999))))),"")</f>
        <v>999</v>
      </c>
      <c r="G265" s="41">
        <f>IF(F265=999,IF(B265=Lookup!$K$22,Lookup!$L$22,IF(B265=Lookup!$K$23,Lookup!$L$23,IF(B265=Lookup!$K$24,Lookup!$L$24,IF(B265=Lookup!$K$25,Lookup!$L$25,IF(B265=Lookup!$K$26,Lookup!$L$26,999))))),"")</f>
        <v>191.25</v>
      </c>
      <c r="H265" s="41" t="str">
        <f>IF(G265=999,IF(B265=Lookup!$K$27,Lookup!$L$27,IF(B265=Lookup!$K$28,Lookup!$L$28,IF(B265=Lookup!$K$29,Lookup!$L$29,IF(B265=Lookup!$K$30,Lookup!$L$30,IF(B265=Lookup!$K$31,Lookup!$L$31,999))))),"")</f>
        <v/>
      </c>
      <c r="I265" s="41" t="str">
        <f>IF(H265=999,IF(B265=Lookup!$K$32,Lookup!$L$32,IF(B265=Lookup!$K$33,Lookup!$L$33,IF(B265=Lookup!$K$34,Lookup!$L$34,IF(B265=Lookup!$K$35,Lookup!$L$35,IF(B265=Lookup!$K$36,Lookup!$L$36,999))))),"")</f>
        <v/>
      </c>
      <c r="J265" s="41" t="str">
        <f>IF(I265=999,IF(B265=Lookup!$K$37,Lookup!$L$37,IF(B265=Lookup!$K$38,Lookup!$L$38,IF(B265=Lookup!$K$39,Lookup!$L$7,""))),"")</f>
        <v/>
      </c>
      <c r="K265" s="41">
        <f t="shared" si="24"/>
        <v>191.25</v>
      </c>
      <c r="L265" s="37">
        <f t="shared" si="23"/>
        <v>191.25</v>
      </c>
      <c r="M265" s="38" t="str">
        <f>'1768'!Z265</f>
        <v>39.37W</v>
      </c>
      <c r="N265" s="37" t="str">
        <f t="shared" si="20"/>
        <v>39.37W</v>
      </c>
      <c r="O265" s="37" t="str">
        <f t="shared" si="21"/>
        <v>39.37</v>
      </c>
      <c r="P265" s="37">
        <f t="shared" si="22"/>
        <v>230.62</v>
      </c>
      <c r="Q265" s="40" t="str">
        <f>IF(P265&lt;=Lookup!$M$7,Lookup!$K$7,IF(P265&lt;=Lookup!$M$8,Lookup!$K$8,IF(P265&lt;=Lookup!$M$9,Lookup!$K$9,IF(P265&lt;=Lookup!$M$10,Lookup!$K$10,IF(P265&lt;=Lookup!$M$11,Lookup!$K$11,"")))))</f>
        <v/>
      </c>
      <c r="R265" s="40" t="str">
        <f>IF(P265&gt;Lookup!$M$11,IF(P265&lt;=Lookup!$M$12,Lookup!$K$12,IF(P265&lt;=Lookup!$M$13,Lookup!$K$13,IF(P265&lt;=Lookup!$M$14,Lookup!$K$14,IF(P265&lt;=Lookup!$M$15,Lookup!$K$15,IF(P265&lt;=Lookup!$M$16,Lookup!$K$16,""))))),"")</f>
        <v/>
      </c>
      <c r="S265" s="40" t="str">
        <f>IF(P265&gt;Lookup!$M$16,IF(P265&lt;=Lookup!$M$17,Lookup!$K$17,IF(P265&lt;=Lookup!$M$18,Lookup!$K$18,IF(P265&lt;=Lookup!$M$19,Lookup!$K$19,IF(P265&lt;=Lookup!$M$20,Lookup!$K$20,IF(P265&lt;=Lookup!$M$21,Lookup!$K$21,""))))),"")</f>
        <v/>
      </c>
      <c r="T265" s="40" t="str">
        <f>IF(P265&gt;Lookup!$M$21,IF(P265&lt;=Lookup!$M$22,Lookup!$K$22,IF(P265&lt;=Lookup!$M$23,Lookup!$K$23,IF(P265&lt;=Lookup!$M$24,Lookup!$K$24,IF(P265&lt;=Lookup!$M$25,Lookup!$K$25,IF(P265&lt;=Lookup!$M$26,Lookup!$K$26,""))))),"")</f>
        <v/>
      </c>
      <c r="U265" s="40" t="str">
        <f>IF(P265&gt;Lookup!$M$26,IF(P265&lt;=Lookup!$M$27,Lookup!$K$27,IF(P265&lt;=Lookup!$M$28,Lookup!$K$28,IF(P265&lt;=Lookup!$M$29,Lookup!$K$29,IF(P265&lt;=Lookup!$M$30,Lookup!$K$30,IF(P265&lt;=Lookup!$M$31,Lookup!$K$31,""))))),"")</f>
        <v>SW</v>
      </c>
      <c r="V265" s="40" t="str">
        <f>IF(P265&gt;Lookup!$M$31,IF(P265&lt;=Lookup!$M$32,Lookup!$K$32,IF(P265&lt;=Lookup!$M$33,Lookup!$K$33,IF(P265&lt;=Lookup!$M$34,Lookup!$K$34,IF(P265&lt;=Lookup!$M$35,Lookup!$K$35,IF(P265&lt;=Lookup!$M$36,Lookup!$K$36,""))))),"")</f>
        <v/>
      </c>
      <c r="W265" s="43" t="str">
        <f>IF(P265&gt;Lookup!$M$36,IF(P265&lt;=Lookup!$M$37,Lookup!$K$37,IF(P265&lt;=Lookup!$M$38,Lookup!$K$38,IF(P265&lt;Lookup!$M$39,Lookup!$K$39,IF(P265&lt;Lookup!$M$40,Lookup!$K$40,IF(P265&lt;Lookup!$M$41,Lookup!$K$41,IF(P265&lt;Lookup!$M$42,Lookup!$K$42,IF(P265&lt;Lookup!$M$43,Lookup!$K$43,IF(P265&lt;Lookup!$M$44,Lookup!$K$34,IF(B265=0,"",B265))))))))),"")</f>
        <v/>
      </c>
      <c r="X265" s="42" t="str">
        <f t="shared" si="25"/>
        <v>SW</v>
      </c>
    </row>
    <row r="266" spans="1:24" ht="14">
      <c r="A266" s="37">
        <v>256</v>
      </c>
      <c r="B266" s="38" t="str">
        <f>'1768'!J266</f>
        <v>WNW</v>
      </c>
      <c r="C266" s="39">
        <v>999</v>
      </c>
      <c r="D266" s="41">
        <f>IF(B266=0,"",IF(B266=Lookup!$K$7,Lookup!$L$7,IF(B266=Lookup!$K$8,Lookup!$L$8,IF(B266=Lookup!$K$9,Lookup!$L$9,IF(B266=Lookup!$K$10,Lookup!$L$10,IF(B266=Lookup!$K$11,Lookup!$L$11,999))))))</f>
        <v>999</v>
      </c>
      <c r="E266" s="41">
        <f>IF(D266=999,IF(B266=Lookup!$K$12,Lookup!$L$12,IF(B266=Lookup!$K$13,Lookup!$L$13,IF(B266=Lookup!$K$14,Lookup!$L$14,IF(B266=Lookup!$K$15,Lookup!$L$15,IF(B266=Lookup!$K$16,Lookup!$L$16,999))))),"")</f>
        <v>999</v>
      </c>
      <c r="F266" s="41">
        <f>IF(E266=999,IF(B266=Lookup!$K$17,Lookup!$L$17,IF(B266=Lookup!$K$18,Lookup!$L$18,IF(B266=Lookup!$K$19,Lookup!$L$19,IF(B266=Lookup!$K$20,Lookup!$L$20,IF(B266=Lookup!$K$21,Lookup!$L$21,999))))),"")</f>
        <v>999</v>
      </c>
      <c r="G266" s="41">
        <f>IF(F266=999,IF(B266=Lookup!$K$22,Lookup!$L$22,IF(B266=Lookup!$K$23,Lookup!$L$23,IF(B266=Lookup!$K$24,Lookup!$L$24,IF(B266=Lookup!$K$25,Lookup!$L$25,IF(B266=Lookup!$K$26,Lookup!$L$26,999))))),"")</f>
        <v>999</v>
      </c>
      <c r="H266" s="41">
        <f>IF(G266=999,IF(B266=Lookup!$K$27,Lookup!$L$27,IF(B266=Lookup!$K$28,Lookup!$L$28,IF(B266=Lookup!$K$29,Lookup!$L$29,IF(B266=Lookup!$K$30,Lookup!$L$30,IF(B266=Lookup!$K$31,Lookup!$L$31,999))))),"")</f>
        <v>999</v>
      </c>
      <c r="I266" s="41">
        <f>IF(H266=999,IF(B266=Lookup!$K$32,Lookup!$L$32,IF(B266=Lookup!$K$33,Lookup!$L$33,IF(B266=Lookup!$K$34,Lookup!$L$34,IF(B266=Lookup!$K$35,Lookup!$L$35,IF(B266=Lookup!$K$36,Lookup!$L$36,999))))),"")</f>
        <v>292.5</v>
      </c>
      <c r="J266" s="41" t="str">
        <f>IF(I266=999,IF(B266=Lookup!$K$37,Lookup!$L$37,IF(B266=Lookup!$K$38,Lookup!$L$38,IF(B266=Lookup!$K$39,Lookup!$L$7,""))),"")</f>
        <v/>
      </c>
      <c r="K266" s="41">
        <f t="shared" si="24"/>
        <v>292.5</v>
      </c>
      <c r="L266" s="37">
        <f t="shared" si="23"/>
        <v>292.5</v>
      </c>
      <c r="M266" s="38" t="str">
        <f>'1768'!Z266</f>
        <v>39.37W</v>
      </c>
      <c r="N266" s="37" t="str">
        <f t="shared" ref="N266:N329" si="26">IF(M266&lt;0,"0W",M266)</f>
        <v>39.37W</v>
      </c>
      <c r="O266" s="37" t="str">
        <f t="shared" ref="O266:O329" si="27">IF(N266=0,0,LEFT(N266,LEN(N266)-1))</f>
        <v>39.37</v>
      </c>
      <c r="P266" s="37">
        <f t="shared" si="22"/>
        <v>331.87</v>
      </c>
      <c r="Q266" s="40" t="str">
        <f>IF(P266&lt;=Lookup!$M$7,Lookup!$K$7,IF(P266&lt;=Lookup!$M$8,Lookup!$K$8,IF(P266&lt;=Lookup!$M$9,Lookup!$K$9,IF(P266&lt;=Lookup!$M$10,Lookup!$K$10,IF(P266&lt;=Lookup!$M$11,Lookup!$K$11,"")))))</f>
        <v/>
      </c>
      <c r="R266" s="40" t="str">
        <f>IF(P266&gt;Lookup!$M$11,IF(P266&lt;=Lookup!$M$12,Lookup!$K$12,IF(P266&lt;=Lookup!$M$13,Lookup!$K$13,IF(P266&lt;=Lookup!$M$14,Lookup!$K$14,IF(P266&lt;=Lookup!$M$15,Lookup!$K$15,IF(P266&lt;=Lookup!$M$16,Lookup!$K$16,""))))),"")</f>
        <v/>
      </c>
      <c r="S266" s="40" t="str">
        <f>IF(P266&gt;Lookup!$M$16,IF(P266&lt;=Lookup!$M$17,Lookup!$K$17,IF(P266&lt;=Lookup!$M$18,Lookup!$K$18,IF(P266&lt;=Lookup!$M$19,Lookup!$K$19,IF(P266&lt;=Lookup!$M$20,Lookup!$K$20,IF(P266&lt;=Lookup!$M$21,Lookup!$K$21,""))))),"")</f>
        <v/>
      </c>
      <c r="T266" s="40" t="str">
        <f>IF(P266&gt;Lookup!$M$21,IF(P266&lt;=Lookup!$M$22,Lookup!$K$22,IF(P266&lt;=Lookup!$M$23,Lookup!$K$23,IF(P266&lt;=Lookup!$M$24,Lookup!$K$24,IF(P266&lt;=Lookup!$M$25,Lookup!$K$25,IF(P266&lt;=Lookup!$M$26,Lookup!$K$26,""))))),"")</f>
        <v/>
      </c>
      <c r="U266" s="40" t="str">
        <f>IF(P266&gt;Lookup!$M$26,IF(P266&lt;=Lookup!$M$27,Lookup!$K$27,IF(P266&lt;=Lookup!$M$28,Lookup!$K$28,IF(P266&lt;=Lookup!$M$29,Lookup!$K$29,IF(P266&lt;=Lookup!$M$30,Lookup!$K$30,IF(P266&lt;=Lookup!$M$31,Lookup!$K$31,""))))),"")</f>
        <v/>
      </c>
      <c r="V266" s="40" t="str">
        <f>IF(P266&gt;Lookup!$M$31,IF(P266&lt;=Lookup!$M$32,Lookup!$K$32,IF(P266&lt;=Lookup!$M$33,Lookup!$K$33,IF(P266&lt;=Lookup!$M$34,Lookup!$K$34,IF(P266&lt;=Lookup!$M$35,Lookup!$K$35,IF(P266&lt;=Lookup!$M$36,Lookup!$K$36,""))))),"")</f>
        <v>NWbN</v>
      </c>
      <c r="W266" s="43" t="str">
        <f>IF(P266&gt;Lookup!$M$36,IF(P266&lt;=Lookup!$M$37,Lookup!$K$37,IF(P266&lt;=Lookup!$M$38,Lookup!$K$38,IF(P266&lt;Lookup!$M$39,Lookup!$K$39,IF(P266&lt;Lookup!$M$40,Lookup!$K$40,IF(P266&lt;Lookup!$M$41,Lookup!$K$41,IF(P266&lt;Lookup!$M$42,Lookup!$K$42,IF(P266&lt;Lookup!$M$43,Lookup!$K$43,IF(P266&lt;Lookup!$M$44,Lookup!$K$34,IF(B266=0,"",B266))))))))),"")</f>
        <v/>
      </c>
      <c r="X266" s="42" t="str">
        <f t="shared" si="25"/>
        <v>NWbN</v>
      </c>
    </row>
    <row r="267" spans="1:24" ht="14">
      <c r="A267" s="37">
        <v>257</v>
      </c>
      <c r="B267" s="38" t="str">
        <f>'1768'!J267</f>
        <v>NW</v>
      </c>
      <c r="C267" s="39">
        <v>999</v>
      </c>
      <c r="D267" s="41">
        <f>IF(B267=0,"",IF(B267=Lookup!$K$7,Lookup!$L$7,IF(B267=Lookup!$K$8,Lookup!$L$8,IF(B267=Lookup!$K$9,Lookup!$L$9,IF(B267=Lookup!$K$10,Lookup!$L$10,IF(B267=Lookup!$K$11,Lookup!$L$11,999))))))</f>
        <v>999</v>
      </c>
      <c r="E267" s="41">
        <f>IF(D267=999,IF(B267=Lookup!$K$12,Lookup!$L$12,IF(B267=Lookup!$K$13,Lookup!$L$13,IF(B267=Lookup!$K$14,Lookup!$L$14,IF(B267=Lookup!$K$15,Lookup!$L$15,IF(B267=Lookup!$K$16,Lookup!$L$16,999))))),"")</f>
        <v>999</v>
      </c>
      <c r="F267" s="41">
        <f>IF(E267=999,IF(B267=Lookup!$K$17,Lookup!$L$17,IF(B267=Lookup!$K$18,Lookup!$L$18,IF(B267=Lookup!$K$19,Lookup!$L$19,IF(B267=Lookup!$K$20,Lookup!$L$20,IF(B267=Lookup!$K$21,Lookup!$L$21,999))))),"")</f>
        <v>999</v>
      </c>
      <c r="G267" s="41">
        <f>IF(F267=999,IF(B267=Lookup!$K$22,Lookup!$L$22,IF(B267=Lookup!$K$23,Lookup!$L$23,IF(B267=Lookup!$K$24,Lookup!$L$24,IF(B267=Lookup!$K$25,Lookup!$L$25,IF(B267=Lookup!$K$26,Lookup!$L$26,999))))),"")</f>
        <v>999</v>
      </c>
      <c r="H267" s="41">
        <f>IF(G267=999,IF(B267=Lookup!$K$27,Lookup!$L$27,IF(B267=Lookup!$K$28,Lookup!$L$28,IF(B267=Lookup!$K$29,Lookup!$L$29,IF(B267=Lookup!$K$30,Lookup!$L$30,IF(B267=Lookup!$K$31,Lookup!$L$31,999))))),"")</f>
        <v>999</v>
      </c>
      <c r="I267" s="41">
        <f>IF(H267=999,IF(B267=Lookup!$K$32,Lookup!$L$32,IF(B267=Lookup!$K$33,Lookup!$L$33,IF(B267=Lookup!$K$34,Lookup!$L$34,IF(B267=Lookup!$K$35,Lookup!$L$35,IF(B267=Lookup!$K$36,Lookup!$L$36,999))))),"")</f>
        <v>315</v>
      </c>
      <c r="J267" s="41" t="str">
        <f>IF(I267=999,IF(B267=Lookup!$K$37,Lookup!$L$37,IF(B267=Lookup!$K$38,Lookup!$L$38,IF(B267=Lookup!$K$39,Lookup!$L$7,""))),"")</f>
        <v/>
      </c>
      <c r="K267" s="41">
        <f t="shared" si="24"/>
        <v>315</v>
      </c>
      <c r="L267" s="37">
        <f t="shared" si="23"/>
        <v>315</v>
      </c>
      <c r="M267" s="38" t="str">
        <f>'1768'!Z267</f>
        <v>39.37W</v>
      </c>
      <c r="N267" s="37" t="str">
        <f t="shared" si="26"/>
        <v>39.37W</v>
      </c>
      <c r="O267" s="37" t="str">
        <f t="shared" si="27"/>
        <v>39.37</v>
      </c>
      <c r="P267" s="37">
        <f t="shared" ref="P267:P330" si="28">K267+O267</f>
        <v>354.37</v>
      </c>
      <c r="Q267" s="40" t="str">
        <f>IF(P267&lt;=Lookup!$M$7,Lookup!$K$7,IF(P267&lt;=Lookup!$M$8,Lookup!$K$8,IF(P267&lt;=Lookup!$M$9,Lookup!$K$9,IF(P267&lt;=Lookup!$M$10,Lookup!$K$10,IF(P267&lt;=Lookup!$M$11,Lookup!$K$11,"")))))</f>
        <v/>
      </c>
      <c r="R267" s="40" t="str">
        <f>IF(P267&gt;Lookup!$M$11,IF(P267&lt;=Lookup!$M$12,Lookup!$K$12,IF(P267&lt;=Lookup!$M$13,Lookup!$K$13,IF(P267&lt;=Lookup!$M$14,Lookup!$K$14,IF(P267&lt;=Lookup!$M$15,Lookup!$K$15,IF(P267&lt;=Lookup!$M$16,Lookup!$K$16,""))))),"")</f>
        <v/>
      </c>
      <c r="S267" s="40" t="str">
        <f>IF(P267&gt;Lookup!$M$16,IF(P267&lt;=Lookup!$M$17,Lookup!$K$17,IF(P267&lt;=Lookup!$M$18,Lookup!$K$18,IF(P267&lt;=Lookup!$M$19,Lookup!$K$19,IF(P267&lt;=Lookup!$M$20,Lookup!$K$20,IF(P267&lt;=Lookup!$M$21,Lookup!$K$21,""))))),"")</f>
        <v/>
      </c>
      <c r="T267" s="40" t="str">
        <f>IF(P267&gt;Lookup!$M$21,IF(P267&lt;=Lookup!$M$22,Lookup!$K$22,IF(P267&lt;=Lookup!$M$23,Lookup!$K$23,IF(P267&lt;=Lookup!$M$24,Lookup!$K$24,IF(P267&lt;=Lookup!$M$25,Lookup!$K$25,IF(P267&lt;=Lookup!$M$26,Lookup!$K$26,""))))),"")</f>
        <v/>
      </c>
      <c r="U267" s="40" t="str">
        <f>IF(P267&gt;Lookup!$M$26,IF(P267&lt;=Lookup!$M$27,Lookup!$K$27,IF(P267&lt;=Lookup!$M$28,Lookup!$K$28,IF(P267&lt;=Lookup!$M$29,Lookup!$K$29,IF(P267&lt;=Lookup!$M$30,Lookup!$K$30,IF(P267&lt;=Lookup!$M$31,Lookup!$K$31,""))))),"")</f>
        <v/>
      </c>
      <c r="V267" s="40" t="str">
        <f>IF(P267&gt;Lookup!$M$31,IF(P267&lt;=Lookup!$M$32,Lookup!$K$32,IF(P267&lt;=Lookup!$M$33,Lookup!$K$33,IF(P267&lt;=Lookup!$M$34,Lookup!$K$34,IF(P267&lt;=Lookup!$M$35,Lookup!$K$35,IF(P267&lt;=Lookup!$M$36,Lookup!$K$36,""))))),"")</f>
        <v/>
      </c>
      <c r="W267" s="43" t="str">
        <f>IF(P267&gt;Lookup!$M$36,IF(P267&lt;=Lookup!$M$37,Lookup!$K$37,IF(P267&lt;=Lookup!$M$38,Lookup!$K$38,IF(P267&lt;Lookup!$M$39,Lookup!$K$39,IF(P267&lt;Lookup!$M$40,Lookup!$K$40,IF(P267&lt;Lookup!$M$41,Lookup!$K$41,IF(P267&lt;Lookup!$M$42,Lookup!$K$42,IF(P267&lt;Lookup!$M$43,Lookup!$K$43,IF(P267&lt;Lookup!$M$44,Lookup!$K$34,IF(B267=0,"",B267))))))))),"")</f>
        <v>NbW</v>
      </c>
      <c r="X267" s="42" t="str">
        <f t="shared" si="25"/>
        <v>NbW</v>
      </c>
    </row>
    <row r="268" spans="1:24" ht="14">
      <c r="A268" s="37">
        <v>258</v>
      </c>
      <c r="B268" s="38" t="str">
        <f>'1768'!J268</f>
        <v>NbW</v>
      </c>
      <c r="C268" s="39">
        <v>999</v>
      </c>
      <c r="D268" s="41">
        <f>IF(B268=0,"",IF(B268=Lookup!$K$7,Lookup!$L$7,IF(B268=Lookup!$K$8,Lookup!$L$8,IF(B268=Lookup!$K$9,Lookup!$L$9,IF(B268=Lookup!$K$10,Lookup!$L$10,IF(B268=Lookup!$K$11,Lookup!$L$11,999))))))</f>
        <v>999</v>
      </c>
      <c r="E268" s="41">
        <f>IF(D268=999,IF(B268=Lookup!$K$12,Lookup!$L$12,IF(B268=Lookup!$K$13,Lookup!$L$13,IF(B268=Lookup!$K$14,Lookup!$L$14,IF(B268=Lookup!$K$15,Lookup!$L$15,IF(B268=Lookup!$K$16,Lookup!$L$16,999))))),"")</f>
        <v>999</v>
      </c>
      <c r="F268" s="41">
        <f>IF(E268=999,IF(B268=Lookup!$K$17,Lookup!$L$17,IF(B268=Lookup!$K$18,Lookup!$L$18,IF(B268=Lookup!$K$19,Lookup!$L$19,IF(B268=Lookup!$K$20,Lookup!$L$20,IF(B268=Lookup!$K$21,Lookup!$L$21,999))))),"")</f>
        <v>999</v>
      </c>
      <c r="G268" s="41">
        <f>IF(F268=999,IF(B268=Lookup!$K$22,Lookup!$L$22,IF(B268=Lookup!$K$23,Lookup!$L$23,IF(B268=Lookup!$K$24,Lookup!$L$24,IF(B268=Lookup!$K$25,Lookup!$L$25,IF(B268=Lookup!$K$26,Lookup!$L$26,999))))),"")</f>
        <v>999</v>
      </c>
      <c r="H268" s="41">
        <f>IF(G268=999,IF(B268=Lookup!$K$27,Lookup!$L$27,IF(B268=Lookup!$K$28,Lookup!$L$28,IF(B268=Lookup!$K$29,Lookup!$L$29,IF(B268=Lookup!$K$30,Lookup!$L$30,IF(B268=Lookup!$K$31,Lookup!$L$31,999))))),"")</f>
        <v>999</v>
      </c>
      <c r="I268" s="41">
        <f>IF(H268=999,IF(B268=Lookup!$K$32,Lookup!$L$32,IF(B268=Lookup!$K$33,Lookup!$L$33,IF(B268=Lookup!$K$34,Lookup!$L$34,IF(B268=Lookup!$K$35,Lookup!$L$35,IF(B268=Lookup!$K$36,Lookup!$L$36,999))))),"")</f>
        <v>999</v>
      </c>
      <c r="J268" s="41">
        <f>IF(I268=999,IF(B268=Lookup!$K$37,Lookup!$L$37,IF(B268=Lookup!$K$38,Lookup!$L$38,IF(B268=Lookup!$K$39,Lookup!$L$7,""))),"")</f>
        <v>348.75</v>
      </c>
      <c r="K268" s="41">
        <f t="shared" si="24"/>
        <v>348.75</v>
      </c>
      <c r="L268" s="37">
        <f t="shared" ref="L268:L290" si="29">IF(K268=999,"",K268)</f>
        <v>348.75</v>
      </c>
      <c r="M268" s="38" t="str">
        <f>'1768'!Z268</f>
        <v>33.75W</v>
      </c>
      <c r="N268" s="37" t="str">
        <f t="shared" si="26"/>
        <v>33.75W</v>
      </c>
      <c r="O268" s="37" t="str">
        <f t="shared" si="27"/>
        <v>33.75</v>
      </c>
      <c r="P268" s="37">
        <f t="shared" si="28"/>
        <v>382.5</v>
      </c>
      <c r="Q268" s="40" t="str">
        <f>IF(P268&lt;=Lookup!$M$7,Lookup!$K$7,IF(P268&lt;=Lookup!$M$8,Lookup!$K$8,IF(P268&lt;=Lookup!$M$9,Lookup!$K$9,IF(P268&lt;=Lookup!$M$10,Lookup!$K$10,IF(P268&lt;=Lookup!$M$11,Lookup!$K$11,"")))))</f>
        <v/>
      </c>
      <c r="R268" s="40" t="str">
        <f>IF(P268&gt;Lookup!$M$11,IF(P268&lt;=Lookup!$M$12,Lookup!$K$12,IF(P268&lt;=Lookup!$M$13,Lookup!$K$13,IF(P268&lt;=Lookup!$M$14,Lookup!$K$14,IF(P268&lt;=Lookup!$M$15,Lookup!$K$15,IF(P268&lt;=Lookup!$M$16,Lookup!$K$16,""))))),"")</f>
        <v/>
      </c>
      <c r="S268" s="40" t="str">
        <f>IF(P268&gt;Lookup!$M$16,IF(P268&lt;=Lookup!$M$17,Lookup!$K$17,IF(P268&lt;=Lookup!$M$18,Lookup!$K$18,IF(P268&lt;=Lookup!$M$19,Lookup!$K$19,IF(P268&lt;=Lookup!$M$20,Lookup!$K$20,IF(P268&lt;=Lookup!$M$21,Lookup!$K$21,""))))),"")</f>
        <v/>
      </c>
      <c r="T268" s="40" t="str">
        <f>IF(P268&gt;Lookup!$M$21,IF(P268&lt;=Lookup!$M$22,Lookup!$K$22,IF(P268&lt;=Lookup!$M$23,Lookup!$K$23,IF(P268&lt;=Lookup!$M$24,Lookup!$K$24,IF(P268&lt;=Lookup!$M$25,Lookup!$K$25,IF(P268&lt;=Lookup!$M$26,Lookup!$K$26,""))))),"")</f>
        <v/>
      </c>
      <c r="U268" s="40" t="str">
        <f>IF(P268&gt;Lookup!$M$26,IF(P268&lt;=Lookup!$M$27,Lookup!$K$27,IF(P268&lt;=Lookup!$M$28,Lookup!$K$28,IF(P268&lt;=Lookup!$M$29,Lookup!$K$29,IF(P268&lt;=Lookup!$M$30,Lookup!$K$30,IF(P268&lt;=Lookup!$M$31,Lookup!$K$31,""))))),"")</f>
        <v/>
      </c>
      <c r="V268" s="40" t="str">
        <f>IF(P268&gt;Lookup!$M$31,IF(P268&lt;=Lookup!$M$32,Lookup!$K$32,IF(P268&lt;=Lookup!$M$33,Lookup!$K$33,IF(P268&lt;=Lookup!$M$34,Lookup!$K$34,IF(P268&lt;=Lookup!$M$35,Lookup!$K$35,IF(P268&lt;=Lookup!$M$36,Lookup!$K$36,""))))),"")</f>
        <v/>
      </c>
      <c r="W268" s="43" t="str">
        <f>IF(P268&gt;Lookup!$M$36,IF(P268&lt;=Lookup!$M$37,Lookup!$K$37,IF(P268&lt;=Lookup!$M$38,Lookup!$K$38,IF(P268&lt;Lookup!$M$39,Lookup!$K$39,IF(P268&lt;Lookup!$M$40,Lookup!$K$40,IF(P268&lt;Lookup!$M$41,Lookup!$K$41,IF(P268&lt;Lookup!$M$42,Lookup!$K$42,IF(P268&lt;Lookup!$M$43,Lookup!$K$43,IF(P268&lt;Lookup!$M$44,Lookup!$K$34,IF(B268=0,"",B268))))))))),"")</f>
        <v>NNE</v>
      </c>
      <c r="X268" s="42" t="str">
        <f t="shared" si="25"/>
        <v>NNE</v>
      </c>
    </row>
    <row r="269" spans="1:24" ht="14">
      <c r="A269" s="37">
        <v>259</v>
      </c>
      <c r="B269" s="38" t="str">
        <f>'1768'!J269</f>
        <v>S</v>
      </c>
      <c r="C269" s="39">
        <v>999</v>
      </c>
      <c r="D269" s="41">
        <f>IF(B269=0,"",IF(B269=Lookup!$K$7,Lookup!$L$7,IF(B269=Lookup!$K$8,Lookup!$L$8,IF(B269=Lookup!$K$9,Lookup!$L$9,IF(B269=Lookup!$K$10,Lookup!$L$10,IF(B269=Lookup!$K$11,Lookup!$L$11,999))))))</f>
        <v>999</v>
      </c>
      <c r="E269" s="41">
        <f>IF(D269=999,IF(B269=Lookup!$K$12,Lookup!$L$12,IF(B269=Lookup!$K$13,Lookup!$L$13,IF(B269=Lookup!$K$14,Lookup!$L$14,IF(B269=Lookup!$K$15,Lookup!$L$15,IF(B269=Lookup!$K$16,Lookup!$L$16,999))))),"")</f>
        <v>999</v>
      </c>
      <c r="F269" s="41">
        <f>IF(E269=999,IF(B269=Lookup!$K$17,Lookup!$L$17,IF(B269=Lookup!$K$18,Lookup!$L$18,IF(B269=Lookup!$K$19,Lookup!$L$19,IF(B269=Lookup!$K$20,Lookup!$L$20,IF(B269=Lookup!$K$21,Lookup!$L$21,999))))),"")</f>
        <v>999</v>
      </c>
      <c r="G269" s="41">
        <f>IF(F269=999,IF(B269=Lookup!$K$22,Lookup!$L$22,IF(B269=Lookup!$K$23,Lookup!$L$23,IF(B269=Lookup!$K$24,Lookup!$L$24,IF(B269=Lookup!$K$25,Lookup!$L$25,IF(B269=Lookup!$K$26,Lookup!$L$26,999))))),"")</f>
        <v>180</v>
      </c>
      <c r="H269" s="41" t="str">
        <f>IF(G269=999,IF(B269=Lookup!$K$27,Lookup!$L$27,IF(B269=Lookup!$K$28,Lookup!$L$28,IF(B269=Lookup!$K$29,Lookup!$L$29,IF(B269=Lookup!$K$30,Lookup!$L$30,IF(B269=Lookup!$K$31,Lookup!$L$31,999))))),"")</f>
        <v/>
      </c>
      <c r="I269" s="41" t="str">
        <f>IF(H269=999,IF(B269=Lookup!$K$32,Lookup!$L$32,IF(B269=Lookup!$K$33,Lookup!$L$33,IF(B269=Lookup!$K$34,Lookup!$L$34,IF(B269=Lookup!$K$35,Lookup!$L$35,IF(B269=Lookup!$K$36,Lookup!$L$36,999))))),"")</f>
        <v/>
      </c>
      <c r="J269" s="41" t="str">
        <f>IF(I269=999,IF(B269=Lookup!$K$37,Lookup!$L$37,IF(B269=Lookup!$K$38,Lookup!$L$38,IF(B269=Lookup!$K$39,Lookup!$L$7,""))),"")</f>
        <v/>
      </c>
      <c r="K269" s="41">
        <f t="shared" si="24"/>
        <v>180</v>
      </c>
      <c r="L269" s="37">
        <f t="shared" si="29"/>
        <v>180</v>
      </c>
      <c r="M269" s="38" t="str">
        <f>'1768'!Z269</f>
        <v>33.75W</v>
      </c>
      <c r="N269" s="37" t="str">
        <f t="shared" si="26"/>
        <v>33.75W</v>
      </c>
      <c r="O269" s="37" t="str">
        <f t="shared" si="27"/>
        <v>33.75</v>
      </c>
      <c r="P269" s="37">
        <f t="shared" si="28"/>
        <v>213.75</v>
      </c>
      <c r="Q269" s="40" t="str">
        <f>IF(P269&lt;=Lookup!$M$7,Lookup!$K$7,IF(P269&lt;=Lookup!$M$8,Lookup!$K$8,IF(P269&lt;=Lookup!$M$9,Lookup!$K$9,IF(P269&lt;=Lookup!$M$10,Lookup!$K$10,IF(P269&lt;=Lookup!$M$11,Lookup!$K$11,"")))))</f>
        <v/>
      </c>
      <c r="R269" s="40" t="str">
        <f>IF(P269&gt;Lookup!$M$11,IF(P269&lt;=Lookup!$M$12,Lookup!$K$12,IF(P269&lt;=Lookup!$M$13,Lookup!$K$13,IF(P269&lt;=Lookup!$M$14,Lookup!$K$14,IF(P269&lt;=Lookup!$M$15,Lookup!$K$15,IF(P269&lt;=Lookup!$M$16,Lookup!$K$16,""))))),"")</f>
        <v/>
      </c>
      <c r="S269" s="40" t="str">
        <f>IF(P269&gt;Lookup!$M$16,IF(P269&lt;=Lookup!$M$17,Lookup!$K$17,IF(P269&lt;=Lookup!$M$18,Lookup!$K$18,IF(P269&lt;=Lookup!$M$19,Lookup!$K$19,IF(P269&lt;=Lookup!$M$20,Lookup!$K$20,IF(P269&lt;=Lookup!$M$21,Lookup!$K$21,""))))),"")</f>
        <v/>
      </c>
      <c r="T269" s="40" t="str">
        <f>IF(P269&gt;Lookup!$M$21,IF(P269&lt;=Lookup!$M$22,Lookup!$K$22,IF(P269&lt;=Lookup!$M$23,Lookup!$K$23,IF(P269&lt;=Lookup!$M$24,Lookup!$K$24,IF(P269&lt;=Lookup!$M$25,Lookup!$K$25,IF(P269&lt;=Lookup!$M$26,Lookup!$K$26,""))))),"")</f>
        <v>SWbS</v>
      </c>
      <c r="U269" s="40" t="str">
        <f>IF(P269&gt;Lookup!$M$26,IF(P269&lt;=Lookup!$M$27,Lookup!$K$27,IF(P269&lt;=Lookup!$M$28,Lookup!$K$28,IF(P269&lt;=Lookup!$M$29,Lookup!$K$29,IF(P269&lt;=Lookup!$M$30,Lookup!$K$30,IF(P269&lt;=Lookup!$M$31,Lookup!$K$31,""))))),"")</f>
        <v/>
      </c>
      <c r="V269" s="40" t="str">
        <f>IF(P269&gt;Lookup!$M$31,IF(P269&lt;=Lookup!$M$32,Lookup!$K$32,IF(P269&lt;=Lookup!$M$33,Lookup!$K$33,IF(P269&lt;=Lookup!$M$34,Lookup!$K$34,IF(P269&lt;=Lookup!$M$35,Lookup!$K$35,IF(P269&lt;=Lookup!$M$36,Lookup!$K$36,""))))),"")</f>
        <v/>
      </c>
      <c r="W269" s="43" t="str">
        <f>IF(P269&gt;Lookup!$M$36,IF(P269&lt;=Lookup!$M$37,Lookup!$K$37,IF(P269&lt;=Lookup!$M$38,Lookup!$K$38,IF(P269&lt;Lookup!$M$39,Lookup!$K$39,IF(P269&lt;Lookup!$M$40,Lookup!$K$40,IF(P269&lt;Lookup!$M$41,Lookup!$K$41,IF(P269&lt;Lookup!$M$42,Lookup!$K$42,IF(P269&lt;Lookup!$M$43,Lookup!$K$43,IF(P269&lt;Lookup!$M$44,Lookup!$K$34,IF(B269=0,"",B269))))))))),"")</f>
        <v/>
      </c>
      <c r="X269" s="42" t="str">
        <f t="shared" si="25"/>
        <v>SWbS</v>
      </c>
    </row>
    <row r="270" spans="1:24" ht="14">
      <c r="A270" s="37">
        <v>260</v>
      </c>
      <c r="B270" s="38" t="str">
        <f>'1768'!J270</f>
        <v>W</v>
      </c>
      <c r="C270" s="39">
        <v>999</v>
      </c>
      <c r="D270" s="41">
        <f>IF(B270=0,"",IF(B270=Lookup!$K$7,Lookup!$L$7,IF(B270=Lookup!$K$8,Lookup!$L$8,IF(B270=Lookup!$K$9,Lookup!$L$9,IF(B270=Lookup!$K$10,Lookup!$L$10,IF(B270=Lookup!$K$11,Lookup!$L$11,999))))))</f>
        <v>999</v>
      </c>
      <c r="E270" s="41">
        <f>IF(D270=999,IF(B270=Lookup!$K$12,Lookup!$L$12,IF(B270=Lookup!$K$13,Lookup!$L$13,IF(B270=Lookup!$K$14,Lookup!$L$14,IF(B270=Lookup!$K$15,Lookup!$L$15,IF(B270=Lookup!$K$16,Lookup!$L$16,999))))),"")</f>
        <v>999</v>
      </c>
      <c r="F270" s="41">
        <f>IF(E270=999,IF(B270=Lookup!$K$17,Lookup!$L$17,IF(B270=Lookup!$K$18,Lookup!$L$18,IF(B270=Lookup!$K$19,Lookup!$L$19,IF(B270=Lookup!$K$20,Lookup!$L$20,IF(B270=Lookup!$K$21,Lookup!$L$21,999))))),"")</f>
        <v>999</v>
      </c>
      <c r="G270" s="41">
        <f>IF(F270=999,IF(B270=Lookup!$K$22,Lookup!$L$22,IF(B270=Lookup!$K$23,Lookup!$L$23,IF(B270=Lookup!$K$24,Lookup!$L$24,IF(B270=Lookup!$K$25,Lookup!$L$25,IF(B270=Lookup!$K$26,Lookup!$L$26,999))))),"")</f>
        <v>999</v>
      </c>
      <c r="H270" s="41">
        <f>IF(G270=999,IF(B270=Lookup!$K$27,Lookup!$L$27,IF(B270=Lookup!$K$28,Lookup!$L$28,IF(B270=Lookup!$K$29,Lookup!$L$29,IF(B270=Lookup!$K$30,Lookup!$L$30,IF(B270=Lookup!$K$31,Lookup!$L$31,999))))),"")</f>
        <v>270</v>
      </c>
      <c r="I270" s="41" t="str">
        <f>IF(H270=999,IF(B270=Lookup!$K$32,Lookup!$L$32,IF(B270=Lookup!$K$33,Lookup!$L$33,IF(B270=Lookup!$K$34,Lookup!$L$34,IF(B270=Lookup!$K$35,Lookup!$L$35,IF(B270=Lookup!$K$36,Lookup!$L$36,999))))),"")</f>
        <v/>
      </c>
      <c r="J270" s="41" t="str">
        <f>IF(I270=999,IF(B270=Lookup!$K$37,Lookup!$L$37,IF(B270=Lookup!$K$38,Lookup!$L$38,IF(B270=Lookup!$K$39,Lookup!$L$7,""))),"")</f>
        <v/>
      </c>
      <c r="K270" s="41">
        <f t="shared" si="24"/>
        <v>270</v>
      </c>
      <c r="L270" s="37">
        <f t="shared" si="29"/>
        <v>270</v>
      </c>
      <c r="M270" s="38" t="str">
        <f>'1768'!Z270</f>
        <v>33.75W</v>
      </c>
      <c r="N270" s="37" t="str">
        <f t="shared" si="26"/>
        <v>33.75W</v>
      </c>
      <c r="O270" s="37" t="str">
        <f t="shared" si="27"/>
        <v>33.75</v>
      </c>
      <c r="P270" s="37">
        <f t="shared" si="28"/>
        <v>303.75</v>
      </c>
      <c r="Q270" s="40" t="str">
        <f>IF(P270&lt;=Lookup!$M$7,Lookup!$K$7,IF(P270&lt;=Lookup!$M$8,Lookup!$K$8,IF(P270&lt;=Lookup!$M$9,Lookup!$K$9,IF(P270&lt;=Lookup!$M$10,Lookup!$K$10,IF(P270&lt;=Lookup!$M$11,Lookup!$K$11,"")))))</f>
        <v/>
      </c>
      <c r="R270" s="40" t="str">
        <f>IF(P270&gt;Lookup!$M$11,IF(P270&lt;=Lookup!$M$12,Lookup!$K$12,IF(P270&lt;=Lookup!$M$13,Lookup!$K$13,IF(P270&lt;=Lookup!$M$14,Lookup!$K$14,IF(P270&lt;=Lookup!$M$15,Lookup!$K$15,IF(P270&lt;=Lookup!$M$16,Lookup!$K$16,""))))),"")</f>
        <v/>
      </c>
      <c r="S270" s="40" t="str">
        <f>IF(P270&gt;Lookup!$M$16,IF(P270&lt;=Lookup!$M$17,Lookup!$K$17,IF(P270&lt;=Lookup!$M$18,Lookup!$K$18,IF(P270&lt;=Lookup!$M$19,Lookup!$K$19,IF(P270&lt;=Lookup!$M$20,Lookup!$K$20,IF(P270&lt;=Lookup!$M$21,Lookup!$K$21,""))))),"")</f>
        <v/>
      </c>
      <c r="T270" s="40" t="str">
        <f>IF(P270&gt;Lookup!$M$21,IF(P270&lt;=Lookup!$M$22,Lookup!$K$22,IF(P270&lt;=Lookup!$M$23,Lookup!$K$23,IF(P270&lt;=Lookup!$M$24,Lookup!$K$24,IF(P270&lt;=Lookup!$M$25,Lookup!$K$25,IF(P270&lt;=Lookup!$M$26,Lookup!$K$26,""))))),"")</f>
        <v/>
      </c>
      <c r="U270" s="40" t="str">
        <f>IF(P270&gt;Lookup!$M$26,IF(P270&lt;=Lookup!$M$27,Lookup!$K$27,IF(P270&lt;=Lookup!$M$28,Lookup!$K$28,IF(P270&lt;=Lookup!$M$29,Lookup!$K$29,IF(P270&lt;=Lookup!$M$30,Lookup!$K$30,IF(P270&lt;=Lookup!$M$31,Lookup!$K$31,""))))),"")</f>
        <v/>
      </c>
      <c r="V270" s="40" t="str">
        <f>IF(P270&gt;Lookup!$M$31,IF(P270&lt;=Lookup!$M$32,Lookup!$K$32,IF(P270&lt;=Lookup!$M$33,Lookup!$K$33,IF(P270&lt;=Lookup!$M$34,Lookup!$K$34,IF(P270&lt;=Lookup!$M$35,Lookup!$K$35,IF(P270&lt;=Lookup!$M$36,Lookup!$K$36,""))))),"")</f>
        <v>NWbW</v>
      </c>
      <c r="W270" s="43" t="str">
        <f>IF(P270&gt;Lookup!$M$36,IF(P270&lt;=Lookup!$M$37,Lookup!$K$37,IF(P270&lt;=Lookup!$M$38,Lookup!$K$38,IF(P270&lt;Lookup!$M$39,Lookup!$K$39,IF(P270&lt;Lookup!$M$40,Lookup!$K$40,IF(P270&lt;Lookup!$M$41,Lookup!$K$41,IF(P270&lt;Lookup!$M$42,Lookup!$K$42,IF(P270&lt;Lookup!$M$43,Lookup!$K$43,IF(P270&lt;Lookup!$M$44,Lookup!$K$34,IF(B270=0,"",B270))))))))),"")</f>
        <v/>
      </c>
      <c r="X270" s="42" t="str">
        <f t="shared" si="25"/>
        <v>NWbW</v>
      </c>
    </row>
    <row r="271" spans="1:24" ht="14">
      <c r="A271" s="37">
        <v>261</v>
      </c>
      <c r="B271" s="38" t="str">
        <f>'1768'!J271</f>
        <v>NbW</v>
      </c>
      <c r="C271" s="39">
        <v>999</v>
      </c>
      <c r="D271" s="41">
        <f>IF(B271=0,"",IF(B271=Lookup!$K$7,Lookup!$L$7,IF(B271=Lookup!$K$8,Lookup!$L$8,IF(B271=Lookup!$K$9,Lookup!$L$9,IF(B271=Lookup!$K$10,Lookup!$L$10,IF(B271=Lookup!$K$11,Lookup!$L$11,999))))))</f>
        <v>999</v>
      </c>
      <c r="E271" s="41">
        <f>IF(D271=999,IF(B271=Lookup!$K$12,Lookup!$L$12,IF(B271=Lookup!$K$13,Lookup!$L$13,IF(B271=Lookup!$K$14,Lookup!$L$14,IF(B271=Lookup!$K$15,Lookup!$L$15,IF(B271=Lookup!$K$16,Lookup!$L$16,999))))),"")</f>
        <v>999</v>
      </c>
      <c r="F271" s="41">
        <f>IF(E271=999,IF(B271=Lookup!$K$17,Lookup!$L$17,IF(B271=Lookup!$K$18,Lookup!$L$18,IF(B271=Lookup!$K$19,Lookup!$L$19,IF(B271=Lookup!$K$20,Lookup!$L$20,IF(B271=Lookup!$K$21,Lookup!$L$21,999))))),"")</f>
        <v>999</v>
      </c>
      <c r="G271" s="41">
        <f>IF(F271=999,IF(B271=Lookup!$K$22,Lookup!$L$22,IF(B271=Lookup!$K$23,Lookup!$L$23,IF(B271=Lookup!$K$24,Lookup!$L$24,IF(B271=Lookup!$K$25,Lookup!$L$25,IF(B271=Lookup!$K$26,Lookup!$L$26,999))))),"")</f>
        <v>999</v>
      </c>
      <c r="H271" s="41">
        <f>IF(G271=999,IF(B271=Lookup!$K$27,Lookup!$L$27,IF(B271=Lookup!$K$28,Lookup!$L$28,IF(B271=Lookup!$K$29,Lookup!$L$29,IF(B271=Lookup!$K$30,Lookup!$L$30,IF(B271=Lookup!$K$31,Lookup!$L$31,999))))),"")</f>
        <v>999</v>
      </c>
      <c r="I271" s="41">
        <f>IF(H271=999,IF(B271=Lookup!$K$32,Lookup!$L$32,IF(B271=Lookup!$K$33,Lookup!$L$33,IF(B271=Lookup!$K$34,Lookup!$L$34,IF(B271=Lookup!$K$35,Lookup!$L$35,IF(B271=Lookup!$K$36,Lookup!$L$36,999))))),"")</f>
        <v>999</v>
      </c>
      <c r="J271" s="41">
        <f>IF(I271=999,IF(B271=Lookup!$K$37,Lookup!$L$37,IF(B271=Lookup!$K$38,Lookup!$L$38,IF(B271=Lookup!$K$39,Lookup!$L$7,""))),"")</f>
        <v>348.75</v>
      </c>
      <c r="K271" s="41">
        <f t="shared" si="24"/>
        <v>348.75</v>
      </c>
      <c r="L271" s="37">
        <f t="shared" si="29"/>
        <v>348.75</v>
      </c>
      <c r="M271" s="38" t="str">
        <f>'1768'!Z271</f>
        <v>30.93W</v>
      </c>
      <c r="N271" s="37" t="str">
        <f t="shared" si="26"/>
        <v>30.93W</v>
      </c>
      <c r="O271" s="37" t="str">
        <f t="shared" si="27"/>
        <v>30.93</v>
      </c>
      <c r="P271" s="37">
        <f t="shared" si="28"/>
        <v>379.68</v>
      </c>
      <c r="Q271" s="40" t="str">
        <f>IF(P271&lt;=Lookup!$M$7,Lookup!$K$7,IF(P271&lt;=Lookup!$M$8,Lookup!$K$8,IF(P271&lt;=Lookup!$M$9,Lookup!$K$9,IF(P271&lt;=Lookup!$M$10,Lookup!$K$10,IF(P271&lt;=Lookup!$M$11,Lookup!$K$11,"")))))</f>
        <v/>
      </c>
      <c r="R271" s="40" t="str">
        <f>IF(P271&gt;Lookup!$M$11,IF(P271&lt;=Lookup!$M$12,Lookup!$K$12,IF(P271&lt;=Lookup!$M$13,Lookup!$K$13,IF(P271&lt;=Lookup!$M$14,Lookup!$K$14,IF(P271&lt;=Lookup!$M$15,Lookup!$K$15,IF(P271&lt;=Lookup!$M$16,Lookup!$K$16,""))))),"")</f>
        <v/>
      </c>
      <c r="S271" s="40" t="str">
        <f>IF(P271&gt;Lookup!$M$16,IF(P271&lt;=Lookup!$M$17,Lookup!$K$17,IF(P271&lt;=Lookup!$M$18,Lookup!$K$18,IF(P271&lt;=Lookup!$M$19,Lookup!$K$19,IF(P271&lt;=Lookup!$M$20,Lookup!$K$20,IF(P271&lt;=Lookup!$M$21,Lookup!$K$21,""))))),"")</f>
        <v/>
      </c>
      <c r="T271" s="40" t="str">
        <f>IF(P271&gt;Lookup!$M$21,IF(P271&lt;=Lookup!$M$22,Lookup!$K$22,IF(P271&lt;=Lookup!$M$23,Lookup!$K$23,IF(P271&lt;=Lookup!$M$24,Lookup!$K$24,IF(P271&lt;=Lookup!$M$25,Lookup!$K$25,IF(P271&lt;=Lookup!$M$26,Lookup!$K$26,""))))),"")</f>
        <v/>
      </c>
      <c r="U271" s="40" t="str">
        <f>IF(P271&gt;Lookup!$M$26,IF(P271&lt;=Lookup!$M$27,Lookup!$K$27,IF(P271&lt;=Lookup!$M$28,Lookup!$K$28,IF(P271&lt;=Lookup!$M$29,Lookup!$K$29,IF(P271&lt;=Lookup!$M$30,Lookup!$K$30,IF(P271&lt;=Lookup!$M$31,Lookup!$K$31,""))))),"")</f>
        <v/>
      </c>
      <c r="V271" s="40" t="str">
        <f>IF(P271&gt;Lookup!$M$31,IF(P271&lt;=Lookup!$M$32,Lookup!$K$32,IF(P271&lt;=Lookup!$M$33,Lookup!$K$33,IF(P271&lt;=Lookup!$M$34,Lookup!$K$34,IF(P271&lt;=Lookup!$M$35,Lookup!$K$35,IF(P271&lt;=Lookup!$M$36,Lookup!$K$36,""))))),"")</f>
        <v/>
      </c>
      <c r="W271" s="43" t="str">
        <f>IF(P271&gt;Lookup!$M$36,IF(P271&lt;=Lookup!$M$37,Lookup!$K$37,IF(P271&lt;=Lookup!$M$38,Lookup!$K$38,IF(P271&lt;Lookup!$M$39,Lookup!$K$39,IF(P271&lt;Lookup!$M$40,Lookup!$K$40,IF(P271&lt;Lookup!$M$41,Lookup!$K$41,IF(P271&lt;Lookup!$M$42,Lookup!$K$42,IF(P271&lt;Lookup!$M$43,Lookup!$K$43,IF(P271&lt;Lookup!$M$44,Lookup!$K$34,IF(B271=0,"",B271))))))))),"")</f>
        <v>NNE</v>
      </c>
      <c r="X271" s="42" t="str">
        <f t="shared" si="25"/>
        <v>NNE</v>
      </c>
    </row>
    <row r="272" spans="1:24" ht="14">
      <c r="A272" s="37">
        <v>262</v>
      </c>
      <c r="B272" s="38" t="str">
        <f>'1768'!J272</f>
        <v>ENE</v>
      </c>
      <c r="C272" s="39">
        <v>999</v>
      </c>
      <c r="D272" s="41">
        <f>IF(B272=0,"",IF(B272=Lookup!$K$7,Lookup!$L$7,IF(B272=Lookup!$K$8,Lookup!$L$8,IF(B272=Lookup!$K$9,Lookup!$L$9,IF(B272=Lookup!$K$10,Lookup!$L$10,IF(B272=Lookup!$K$11,Lookup!$L$11,999))))))</f>
        <v>999</v>
      </c>
      <c r="E272" s="41">
        <f>IF(D272=999,IF(B272=Lookup!$K$12,Lookup!$L$12,IF(B272=Lookup!$K$13,Lookup!$L$13,IF(B272=Lookup!$K$14,Lookup!$L$14,IF(B272=Lookup!$K$15,Lookup!$L$15,IF(B272=Lookup!$K$16,Lookup!$L$16,999))))),"")</f>
        <v>67.5</v>
      </c>
      <c r="F272" s="41" t="str">
        <f>IF(E272=999,IF(B272=Lookup!$K$17,Lookup!$L$17,IF(B272=Lookup!$K$18,Lookup!$L$18,IF(B272=Lookup!$K$19,Lookup!$L$19,IF(B272=Lookup!$K$20,Lookup!$L$20,IF(B272=Lookup!$K$21,Lookup!$L$21,999))))),"")</f>
        <v/>
      </c>
      <c r="G272" s="41" t="str">
        <f>IF(F272=999,IF(B272=Lookup!$K$22,Lookup!$L$22,IF(B272=Lookup!$K$23,Lookup!$L$23,IF(B272=Lookup!$K$24,Lookup!$L$24,IF(B272=Lookup!$K$25,Lookup!$L$25,IF(B272=Lookup!$K$26,Lookup!$L$26,999))))),"")</f>
        <v/>
      </c>
      <c r="H272" s="41" t="str">
        <f>IF(G272=999,IF(B272=Lookup!$K$27,Lookup!$L$27,IF(B272=Lookup!$K$28,Lookup!$L$28,IF(B272=Lookup!$K$29,Lookup!$L$29,IF(B272=Lookup!$K$30,Lookup!$L$30,IF(B272=Lookup!$K$31,Lookup!$L$31,999))))),"")</f>
        <v/>
      </c>
      <c r="I272" s="41" t="str">
        <f>IF(H272=999,IF(B272=Lookup!$K$32,Lookup!$L$32,IF(B272=Lookup!$K$33,Lookup!$L$33,IF(B272=Lookup!$K$34,Lookup!$L$34,IF(B272=Lookup!$K$35,Lookup!$L$35,IF(B272=Lookup!$K$36,Lookup!$L$36,999))))),"")</f>
        <v/>
      </c>
      <c r="J272" s="41" t="str">
        <f>IF(I272=999,IF(B272=Lookup!$K$37,Lookup!$L$37,IF(B272=Lookup!$K$38,Lookup!$L$38,IF(B272=Lookup!$K$39,Lookup!$L$7,""))),"")</f>
        <v/>
      </c>
      <c r="K272" s="41">
        <f t="shared" si="24"/>
        <v>67.5</v>
      </c>
      <c r="L272" s="37">
        <f t="shared" si="29"/>
        <v>67.5</v>
      </c>
      <c r="M272" s="38" t="str">
        <f>'1768'!Z272</f>
        <v>30.93W</v>
      </c>
      <c r="N272" s="37" t="str">
        <f t="shared" si="26"/>
        <v>30.93W</v>
      </c>
      <c r="O272" s="37" t="str">
        <f t="shared" si="27"/>
        <v>30.93</v>
      </c>
      <c r="P272" s="37">
        <f t="shared" si="28"/>
        <v>98.43</v>
      </c>
      <c r="Q272" s="40" t="str">
        <f>IF(P272&lt;=Lookup!$M$7,Lookup!$K$7,IF(P272&lt;=Lookup!$M$8,Lookup!$K$8,IF(P272&lt;=Lookup!$M$9,Lookup!$K$9,IF(P272&lt;=Lookup!$M$10,Lookup!$K$10,IF(P272&lt;=Lookup!$M$11,Lookup!$K$11,"")))))</f>
        <v/>
      </c>
      <c r="R272" s="40" t="str">
        <f>IF(P272&gt;Lookup!$M$11,IF(P272&lt;=Lookup!$M$12,Lookup!$K$12,IF(P272&lt;=Lookup!$M$13,Lookup!$K$13,IF(P272&lt;=Lookup!$M$14,Lookup!$K$14,IF(P272&lt;=Lookup!$M$15,Lookup!$K$15,IF(P272&lt;=Lookup!$M$16,Lookup!$K$16,""))))),"")</f>
        <v>EbS</v>
      </c>
      <c r="S272" s="40" t="str">
        <f>IF(P272&gt;Lookup!$M$16,IF(P272&lt;=Lookup!$M$17,Lookup!$K$17,IF(P272&lt;=Lookup!$M$18,Lookup!$K$18,IF(P272&lt;=Lookup!$M$19,Lookup!$K$19,IF(P272&lt;=Lookup!$M$20,Lookup!$K$20,IF(P272&lt;=Lookup!$M$21,Lookup!$K$21,""))))),"")</f>
        <v/>
      </c>
      <c r="T272" s="40" t="str">
        <f>IF(P272&gt;Lookup!$M$21,IF(P272&lt;=Lookup!$M$22,Lookup!$K$22,IF(P272&lt;=Lookup!$M$23,Lookup!$K$23,IF(P272&lt;=Lookup!$M$24,Lookup!$K$24,IF(P272&lt;=Lookup!$M$25,Lookup!$K$25,IF(P272&lt;=Lookup!$M$26,Lookup!$K$26,""))))),"")</f>
        <v/>
      </c>
      <c r="U272" s="40" t="str">
        <f>IF(P272&gt;Lookup!$M$26,IF(P272&lt;=Lookup!$M$27,Lookup!$K$27,IF(P272&lt;=Lookup!$M$28,Lookup!$K$28,IF(P272&lt;=Lookup!$M$29,Lookup!$K$29,IF(P272&lt;=Lookup!$M$30,Lookup!$K$30,IF(P272&lt;=Lookup!$M$31,Lookup!$K$31,""))))),"")</f>
        <v/>
      </c>
      <c r="V272" s="40" t="str">
        <f>IF(P272&gt;Lookup!$M$31,IF(P272&lt;=Lookup!$M$32,Lookup!$K$32,IF(P272&lt;=Lookup!$M$33,Lookup!$K$33,IF(P272&lt;=Lookup!$M$34,Lookup!$K$34,IF(P272&lt;=Lookup!$M$35,Lookup!$K$35,IF(P272&lt;=Lookup!$M$36,Lookup!$K$36,""))))),"")</f>
        <v/>
      </c>
      <c r="W272" s="43" t="str">
        <f>IF(P272&gt;Lookup!$M$36,IF(P272&lt;=Lookup!$M$37,Lookup!$K$37,IF(P272&lt;=Lookup!$M$38,Lookup!$K$38,IF(P272&lt;Lookup!$M$39,Lookup!$K$39,IF(P272&lt;Lookup!$M$40,Lookup!$K$40,IF(P272&lt;Lookup!$M$41,Lookup!$K$41,IF(P272&lt;Lookup!$M$42,Lookup!$K$42,IF(P272&lt;Lookup!$M$43,Lookup!$K$43,IF(P272&lt;Lookup!$M$44,Lookup!$K$34,IF(B272=0,"",B272))))))))),"")</f>
        <v/>
      </c>
      <c r="X272" s="42" t="str">
        <f t="shared" si="25"/>
        <v>EbS</v>
      </c>
    </row>
    <row r="273" spans="1:24" ht="14">
      <c r="A273" s="37">
        <v>263</v>
      </c>
      <c r="B273" s="38" t="str">
        <f>'1768'!J273</f>
        <v>ENE</v>
      </c>
      <c r="C273" s="39">
        <v>999</v>
      </c>
      <c r="D273" s="41">
        <f>IF(B273=0,"",IF(B273=Lookup!$K$7,Lookup!$L$7,IF(B273=Lookup!$K$8,Lookup!$L$8,IF(B273=Lookup!$K$9,Lookup!$L$9,IF(B273=Lookup!$K$10,Lookup!$L$10,IF(B273=Lookup!$K$11,Lookup!$L$11,999))))))</f>
        <v>999</v>
      </c>
      <c r="E273" s="41">
        <f>IF(D273=999,IF(B273=Lookup!$K$12,Lookup!$L$12,IF(B273=Lookup!$K$13,Lookup!$L$13,IF(B273=Lookup!$K$14,Lookup!$L$14,IF(B273=Lookup!$K$15,Lookup!$L$15,IF(B273=Lookup!$K$16,Lookup!$L$16,999))))),"")</f>
        <v>67.5</v>
      </c>
      <c r="F273" s="41" t="str">
        <f>IF(E273=999,IF(B273=Lookup!$K$17,Lookup!$L$17,IF(B273=Lookup!$K$18,Lookup!$L$18,IF(B273=Lookup!$K$19,Lookup!$L$19,IF(B273=Lookup!$K$20,Lookup!$L$20,IF(B273=Lookup!$K$21,Lookup!$L$21,999))))),"")</f>
        <v/>
      </c>
      <c r="G273" s="41" t="str">
        <f>IF(F273=999,IF(B273=Lookup!$K$22,Lookup!$L$22,IF(B273=Lookup!$K$23,Lookup!$L$23,IF(B273=Lookup!$K$24,Lookup!$L$24,IF(B273=Lookup!$K$25,Lookup!$L$25,IF(B273=Lookup!$K$26,Lookup!$L$26,999))))),"")</f>
        <v/>
      </c>
      <c r="H273" s="41" t="str">
        <f>IF(G273=999,IF(B273=Lookup!$K$27,Lookup!$L$27,IF(B273=Lookup!$K$28,Lookup!$L$28,IF(B273=Lookup!$K$29,Lookup!$L$29,IF(B273=Lookup!$K$30,Lookup!$L$30,IF(B273=Lookup!$K$31,Lookup!$L$31,999))))),"")</f>
        <v/>
      </c>
      <c r="I273" s="41" t="str">
        <f>IF(H273=999,IF(B273=Lookup!$K$32,Lookup!$L$32,IF(B273=Lookup!$K$33,Lookup!$L$33,IF(B273=Lookup!$K$34,Lookup!$L$34,IF(B273=Lookup!$K$35,Lookup!$L$35,IF(B273=Lookup!$K$36,Lookup!$L$36,999))))),"")</f>
        <v/>
      </c>
      <c r="J273" s="41" t="str">
        <f>IF(I273=999,IF(B273=Lookup!$K$37,Lookup!$L$37,IF(B273=Lookup!$K$38,Lookup!$L$38,IF(B273=Lookup!$K$39,Lookup!$L$7,""))),"")</f>
        <v/>
      </c>
      <c r="K273" s="41">
        <f t="shared" si="24"/>
        <v>67.5</v>
      </c>
      <c r="L273" s="37">
        <f t="shared" si="29"/>
        <v>67.5</v>
      </c>
      <c r="M273" s="38" t="str">
        <f>'1768'!Z273</f>
        <v>28.12W</v>
      </c>
      <c r="N273" s="37" t="str">
        <f t="shared" si="26"/>
        <v>28.12W</v>
      </c>
      <c r="O273" s="37" t="str">
        <f t="shared" si="27"/>
        <v>28.12</v>
      </c>
      <c r="P273" s="37">
        <f t="shared" si="28"/>
        <v>95.62</v>
      </c>
      <c r="Q273" s="40" t="str">
        <f>IF(P273&lt;=Lookup!$M$7,Lookup!$K$7,IF(P273&lt;=Lookup!$M$8,Lookup!$K$8,IF(P273&lt;=Lookup!$M$9,Lookup!$K$9,IF(P273&lt;=Lookup!$M$10,Lookup!$K$10,IF(P273&lt;=Lookup!$M$11,Lookup!$K$11,"")))))</f>
        <v/>
      </c>
      <c r="R273" s="40" t="str">
        <f>IF(P273&gt;Lookup!$M$11,IF(P273&lt;=Lookup!$M$12,Lookup!$K$12,IF(P273&lt;=Lookup!$M$13,Lookup!$K$13,IF(P273&lt;=Lookup!$M$14,Lookup!$K$14,IF(P273&lt;=Lookup!$M$15,Lookup!$K$15,IF(P273&lt;=Lookup!$M$16,Lookup!$K$16,""))))),"")</f>
        <v>E</v>
      </c>
      <c r="S273" s="40" t="str">
        <f>IF(P273&gt;Lookup!$M$16,IF(P273&lt;=Lookup!$M$17,Lookup!$K$17,IF(P273&lt;=Lookup!$M$18,Lookup!$K$18,IF(P273&lt;=Lookup!$M$19,Lookup!$K$19,IF(P273&lt;=Lookup!$M$20,Lookup!$K$20,IF(P273&lt;=Lookup!$M$21,Lookup!$K$21,""))))),"")</f>
        <v/>
      </c>
      <c r="T273" s="40" t="str">
        <f>IF(P273&gt;Lookup!$M$21,IF(P273&lt;=Lookup!$M$22,Lookup!$K$22,IF(P273&lt;=Lookup!$M$23,Lookup!$K$23,IF(P273&lt;=Lookup!$M$24,Lookup!$K$24,IF(P273&lt;=Lookup!$M$25,Lookup!$K$25,IF(P273&lt;=Lookup!$M$26,Lookup!$K$26,""))))),"")</f>
        <v/>
      </c>
      <c r="U273" s="40" t="str">
        <f>IF(P273&gt;Lookup!$M$26,IF(P273&lt;=Lookup!$M$27,Lookup!$K$27,IF(P273&lt;=Lookup!$M$28,Lookup!$K$28,IF(P273&lt;=Lookup!$M$29,Lookup!$K$29,IF(P273&lt;=Lookup!$M$30,Lookup!$K$30,IF(P273&lt;=Lookup!$M$31,Lookup!$K$31,""))))),"")</f>
        <v/>
      </c>
      <c r="V273" s="40" t="str">
        <f>IF(P273&gt;Lookup!$M$31,IF(P273&lt;=Lookup!$M$32,Lookup!$K$32,IF(P273&lt;=Lookup!$M$33,Lookup!$K$33,IF(P273&lt;=Lookup!$M$34,Lookup!$K$34,IF(P273&lt;=Lookup!$M$35,Lookup!$K$35,IF(P273&lt;=Lookup!$M$36,Lookup!$K$36,""))))),"")</f>
        <v/>
      </c>
      <c r="W273" s="43" t="str">
        <f>IF(P273&gt;Lookup!$M$36,IF(P273&lt;=Lookup!$M$37,Lookup!$K$37,IF(P273&lt;=Lookup!$M$38,Lookup!$K$38,IF(P273&lt;Lookup!$M$39,Lookup!$K$39,IF(P273&lt;Lookup!$M$40,Lookup!$K$40,IF(P273&lt;Lookup!$M$41,Lookup!$K$41,IF(P273&lt;Lookup!$M$42,Lookup!$K$42,IF(P273&lt;Lookup!$M$43,Lookup!$K$43,IF(P273&lt;Lookup!$M$44,Lookup!$K$34,IF(B273=0,"",B273))))))))),"")</f>
        <v/>
      </c>
      <c r="X273" s="42" t="str">
        <f t="shared" si="25"/>
        <v>E</v>
      </c>
    </row>
    <row r="274" spans="1:24" ht="14">
      <c r="A274" s="37">
        <v>264</v>
      </c>
      <c r="B274" s="38" t="str">
        <f>'1768'!J274</f>
        <v>NEbE</v>
      </c>
      <c r="C274" s="39">
        <v>999</v>
      </c>
      <c r="D274" s="41">
        <f>IF(B274=0,"",IF(B274=Lookup!$K$7,Lookup!$L$7,IF(B274=Lookup!$K$8,Lookup!$L$8,IF(B274=Lookup!$K$9,Lookup!$L$9,IF(B274=Lookup!$K$10,Lookup!$L$10,IF(B274=Lookup!$K$11,Lookup!$L$11,999))))))</f>
        <v>999</v>
      </c>
      <c r="E274" s="41">
        <f>IF(D274=999,IF(B274=Lookup!$K$12,Lookup!$L$12,IF(B274=Lookup!$K$13,Lookup!$L$13,IF(B274=Lookup!$K$14,Lookup!$L$14,IF(B274=Lookup!$K$15,Lookup!$L$15,IF(B274=Lookup!$K$16,Lookup!$L$16,999))))),"")</f>
        <v>56.25</v>
      </c>
      <c r="F274" s="41" t="str">
        <f>IF(E274=999,IF(B274=Lookup!$K$17,Lookup!$L$17,IF(B274=Lookup!$K$18,Lookup!$L$18,IF(B274=Lookup!$K$19,Lookup!$L$19,IF(B274=Lookup!$K$20,Lookup!$L$20,IF(B274=Lookup!$K$21,Lookup!$L$21,999))))),"")</f>
        <v/>
      </c>
      <c r="G274" s="41" t="str">
        <f>IF(F274=999,IF(B274=Lookup!$K$22,Lookup!$L$22,IF(B274=Lookup!$K$23,Lookup!$L$23,IF(B274=Lookup!$K$24,Lookup!$L$24,IF(B274=Lookup!$K$25,Lookup!$L$25,IF(B274=Lookup!$K$26,Lookup!$L$26,999))))),"")</f>
        <v/>
      </c>
      <c r="H274" s="41" t="str">
        <f>IF(G274=999,IF(B274=Lookup!$K$27,Lookup!$L$27,IF(B274=Lookup!$K$28,Lookup!$L$28,IF(B274=Lookup!$K$29,Lookup!$L$29,IF(B274=Lookup!$K$30,Lookup!$L$30,IF(B274=Lookup!$K$31,Lookup!$L$31,999))))),"")</f>
        <v/>
      </c>
      <c r="I274" s="41" t="str">
        <f>IF(H274=999,IF(B274=Lookup!$K$32,Lookup!$L$32,IF(B274=Lookup!$K$33,Lookup!$L$33,IF(B274=Lookup!$K$34,Lookup!$L$34,IF(B274=Lookup!$K$35,Lookup!$L$35,IF(B274=Lookup!$K$36,Lookup!$L$36,999))))),"")</f>
        <v/>
      </c>
      <c r="J274" s="41" t="str">
        <f>IF(I274=999,IF(B274=Lookup!$K$37,Lookup!$L$37,IF(B274=Lookup!$K$38,Lookup!$L$38,IF(B274=Lookup!$K$39,Lookup!$L$7,""))),"")</f>
        <v/>
      </c>
      <c r="K274" s="41">
        <f t="shared" si="24"/>
        <v>56.25</v>
      </c>
      <c r="L274" s="37">
        <f t="shared" si="29"/>
        <v>56.25</v>
      </c>
      <c r="M274" s="38" t="str">
        <f>'1768'!Z274</f>
        <v>28.12W</v>
      </c>
      <c r="N274" s="37" t="str">
        <f t="shared" si="26"/>
        <v>28.12W</v>
      </c>
      <c r="O274" s="37" t="str">
        <f t="shared" si="27"/>
        <v>28.12</v>
      </c>
      <c r="P274" s="37">
        <f t="shared" si="28"/>
        <v>84.37</v>
      </c>
      <c r="Q274" s="40" t="str">
        <f>IF(P274&lt;=Lookup!$M$7,Lookup!$K$7,IF(P274&lt;=Lookup!$M$8,Lookup!$K$8,IF(P274&lt;=Lookup!$M$9,Lookup!$K$9,IF(P274&lt;=Lookup!$M$10,Lookup!$K$10,IF(P274&lt;=Lookup!$M$11,Lookup!$K$11,"")))))</f>
        <v/>
      </c>
      <c r="R274" s="40" t="str">
        <f>IF(P274&gt;Lookup!$M$11,IF(P274&lt;=Lookup!$M$12,Lookup!$K$12,IF(P274&lt;=Lookup!$M$13,Lookup!$K$13,IF(P274&lt;=Lookup!$M$14,Lookup!$K$14,IF(P274&lt;=Lookup!$M$15,Lookup!$K$15,IF(P274&lt;=Lookup!$M$16,Lookup!$K$16,""))))),"")</f>
        <v>EbN</v>
      </c>
      <c r="S274" s="40" t="str">
        <f>IF(P274&gt;Lookup!$M$16,IF(P274&lt;=Lookup!$M$17,Lookup!$K$17,IF(P274&lt;=Lookup!$M$18,Lookup!$K$18,IF(P274&lt;=Lookup!$M$19,Lookup!$K$19,IF(P274&lt;=Lookup!$M$20,Lookup!$K$20,IF(P274&lt;=Lookup!$M$21,Lookup!$K$21,""))))),"")</f>
        <v/>
      </c>
      <c r="T274" s="40" t="str">
        <f>IF(P274&gt;Lookup!$M$21,IF(P274&lt;=Lookup!$M$22,Lookup!$K$22,IF(P274&lt;=Lookup!$M$23,Lookup!$K$23,IF(P274&lt;=Lookup!$M$24,Lookup!$K$24,IF(P274&lt;=Lookup!$M$25,Lookup!$K$25,IF(P274&lt;=Lookup!$M$26,Lookup!$K$26,""))))),"")</f>
        <v/>
      </c>
      <c r="U274" s="40" t="str">
        <f>IF(P274&gt;Lookup!$M$26,IF(P274&lt;=Lookup!$M$27,Lookup!$K$27,IF(P274&lt;=Lookup!$M$28,Lookup!$K$28,IF(P274&lt;=Lookup!$M$29,Lookup!$K$29,IF(P274&lt;=Lookup!$M$30,Lookup!$K$30,IF(P274&lt;=Lookup!$M$31,Lookup!$K$31,""))))),"")</f>
        <v/>
      </c>
      <c r="V274" s="40" t="str">
        <f>IF(P274&gt;Lookup!$M$31,IF(P274&lt;=Lookup!$M$32,Lookup!$K$32,IF(P274&lt;=Lookup!$M$33,Lookup!$K$33,IF(P274&lt;=Lookup!$M$34,Lookup!$K$34,IF(P274&lt;=Lookup!$M$35,Lookup!$K$35,IF(P274&lt;=Lookup!$M$36,Lookup!$K$36,""))))),"")</f>
        <v/>
      </c>
      <c r="W274" s="43" t="str">
        <f>IF(P274&gt;Lookup!$M$36,IF(P274&lt;=Lookup!$M$37,Lookup!$K$37,IF(P274&lt;=Lookup!$M$38,Lookup!$K$38,IF(P274&lt;Lookup!$M$39,Lookup!$K$39,IF(P274&lt;Lookup!$M$40,Lookup!$K$40,IF(P274&lt;Lookup!$M$41,Lookup!$K$41,IF(P274&lt;Lookup!$M$42,Lookup!$K$42,IF(P274&lt;Lookup!$M$43,Lookup!$K$43,IF(P274&lt;Lookup!$M$44,Lookup!$K$34,IF(B274=0,"",B274))))))))),"")</f>
        <v/>
      </c>
      <c r="X274" s="42" t="str">
        <f t="shared" si="25"/>
        <v>EbN</v>
      </c>
    </row>
    <row r="275" spans="1:24" ht="14">
      <c r="A275" s="37">
        <v>265</v>
      </c>
      <c r="B275" s="38" t="str">
        <f>'1768'!J275</f>
        <v>ESE</v>
      </c>
      <c r="C275" s="39">
        <v>999</v>
      </c>
      <c r="D275" s="41">
        <f>IF(B275=0,"",IF(B275=Lookup!$K$7,Lookup!$L$7,IF(B275=Lookup!$K$8,Lookup!$L$8,IF(B275=Lookup!$K$9,Lookup!$L$9,IF(B275=Lookup!$K$10,Lookup!$L$10,IF(B275=Lookup!$K$11,Lookup!$L$11,999))))))</f>
        <v>999</v>
      </c>
      <c r="E275" s="41">
        <f>IF(D275=999,IF(B275=Lookup!$K$12,Lookup!$L$12,IF(B275=Lookup!$K$13,Lookup!$L$13,IF(B275=Lookup!$K$14,Lookup!$L$14,IF(B275=Lookup!$K$15,Lookup!$L$15,IF(B275=Lookup!$K$16,Lookup!$L$16,999))))),"")</f>
        <v>999</v>
      </c>
      <c r="F275" s="41">
        <f>IF(E275=999,IF(B275=Lookup!$K$17,Lookup!$L$17,IF(B275=Lookup!$K$18,Lookup!$L$18,IF(B275=Lookup!$K$19,Lookup!$L$19,IF(B275=Lookup!$K$20,Lookup!$L$20,IF(B275=Lookup!$K$21,Lookup!$L$21,999))))),"")</f>
        <v>112.5</v>
      </c>
      <c r="G275" s="41" t="str">
        <f>IF(F275=999,IF(B275=Lookup!$K$22,Lookup!$L$22,IF(B275=Lookup!$K$23,Lookup!$L$23,IF(B275=Lookup!$K$24,Lookup!$L$24,IF(B275=Lookup!$K$25,Lookup!$L$25,IF(B275=Lookup!$K$26,Lookup!$L$26,999))))),"")</f>
        <v/>
      </c>
      <c r="H275" s="41" t="str">
        <f>IF(G275=999,IF(B275=Lookup!$K$27,Lookup!$L$27,IF(B275=Lookup!$K$28,Lookup!$L$28,IF(B275=Lookup!$K$29,Lookup!$L$29,IF(B275=Lookup!$K$30,Lookup!$L$30,IF(B275=Lookup!$K$31,Lookup!$L$31,999))))),"")</f>
        <v/>
      </c>
      <c r="I275" s="41" t="str">
        <f>IF(H275=999,IF(B275=Lookup!$K$32,Lookup!$L$32,IF(B275=Lookup!$K$33,Lookup!$L$33,IF(B275=Lookup!$K$34,Lookup!$L$34,IF(B275=Lookup!$K$35,Lookup!$L$35,IF(B275=Lookup!$K$36,Lookup!$L$36,999))))),"")</f>
        <v/>
      </c>
      <c r="J275" s="41" t="str">
        <f>IF(I275=999,IF(B275=Lookup!$K$37,Lookup!$L$37,IF(B275=Lookup!$K$38,Lookup!$L$38,IF(B275=Lookup!$K$39,Lookup!$L$7,""))),"")</f>
        <v/>
      </c>
      <c r="K275" s="41">
        <f t="shared" si="24"/>
        <v>112.5</v>
      </c>
      <c r="L275" s="37">
        <f t="shared" si="29"/>
        <v>112.5</v>
      </c>
      <c r="M275" s="38" t="str">
        <f>'1768'!Z275</f>
        <v>25.31W</v>
      </c>
      <c r="N275" s="37" t="str">
        <f t="shared" si="26"/>
        <v>25.31W</v>
      </c>
      <c r="O275" s="37" t="str">
        <f t="shared" si="27"/>
        <v>25.31</v>
      </c>
      <c r="P275" s="37">
        <f t="shared" si="28"/>
        <v>137.81</v>
      </c>
      <c r="Q275" s="40" t="str">
        <f>IF(P275&lt;=Lookup!$M$7,Lookup!$K$7,IF(P275&lt;=Lookup!$M$8,Lookup!$K$8,IF(P275&lt;=Lookup!$M$9,Lookup!$K$9,IF(P275&lt;=Lookup!$M$10,Lookup!$K$10,IF(P275&lt;=Lookup!$M$11,Lookup!$K$11,"")))))</f>
        <v/>
      </c>
      <c r="R275" s="40" t="str">
        <f>IF(P275&gt;Lookup!$M$11,IF(P275&lt;=Lookup!$M$12,Lookup!$K$12,IF(P275&lt;=Lookup!$M$13,Lookup!$K$13,IF(P275&lt;=Lookup!$M$14,Lookup!$K$14,IF(P275&lt;=Lookup!$M$15,Lookup!$K$15,IF(P275&lt;=Lookup!$M$16,Lookup!$K$16,""))))),"")</f>
        <v/>
      </c>
      <c r="S275" s="40" t="str">
        <f>IF(P275&gt;Lookup!$M$16,IF(P275&lt;=Lookup!$M$17,Lookup!$K$17,IF(P275&lt;=Lookup!$M$18,Lookup!$K$18,IF(P275&lt;=Lookup!$M$19,Lookup!$K$19,IF(P275&lt;=Lookup!$M$20,Lookup!$K$20,IF(P275&lt;=Lookup!$M$21,Lookup!$K$21,""))))),"")</f>
        <v>SE</v>
      </c>
      <c r="T275" s="40" t="str">
        <f>IF(P275&gt;Lookup!$M$21,IF(P275&lt;=Lookup!$M$22,Lookup!$K$22,IF(P275&lt;=Lookup!$M$23,Lookup!$K$23,IF(P275&lt;=Lookup!$M$24,Lookup!$K$24,IF(P275&lt;=Lookup!$M$25,Lookup!$K$25,IF(P275&lt;=Lookup!$M$26,Lookup!$K$26,""))))),"")</f>
        <v/>
      </c>
      <c r="U275" s="40" t="str">
        <f>IF(P275&gt;Lookup!$M$26,IF(P275&lt;=Lookup!$M$27,Lookup!$K$27,IF(P275&lt;=Lookup!$M$28,Lookup!$K$28,IF(P275&lt;=Lookup!$M$29,Lookup!$K$29,IF(P275&lt;=Lookup!$M$30,Lookup!$K$30,IF(P275&lt;=Lookup!$M$31,Lookup!$K$31,""))))),"")</f>
        <v/>
      </c>
      <c r="V275" s="40" t="str">
        <f>IF(P275&gt;Lookup!$M$31,IF(P275&lt;=Lookup!$M$32,Lookup!$K$32,IF(P275&lt;=Lookup!$M$33,Lookup!$K$33,IF(P275&lt;=Lookup!$M$34,Lookup!$K$34,IF(P275&lt;=Lookup!$M$35,Lookup!$K$35,IF(P275&lt;=Lookup!$M$36,Lookup!$K$36,""))))),"")</f>
        <v/>
      </c>
      <c r="W275" s="43" t="str">
        <f>IF(P275&gt;Lookup!$M$36,IF(P275&lt;=Lookup!$M$37,Lookup!$K$37,IF(P275&lt;=Lookup!$M$38,Lookup!$K$38,IF(P275&lt;Lookup!$M$39,Lookup!$K$39,IF(P275&lt;Lookup!$M$40,Lookup!$K$40,IF(P275&lt;Lookup!$M$41,Lookup!$K$41,IF(P275&lt;Lookup!$M$42,Lookup!$K$42,IF(P275&lt;Lookup!$M$43,Lookup!$K$43,IF(P275&lt;Lookup!$M$44,Lookup!$K$34,IF(B275=0,"",B275))))))))),"")</f>
        <v/>
      </c>
      <c r="X275" s="42" t="str">
        <f t="shared" si="25"/>
        <v>SE</v>
      </c>
    </row>
    <row r="276" spans="1:24" ht="14">
      <c r="A276" s="37">
        <v>266</v>
      </c>
      <c r="B276" s="38" t="str">
        <f>'1768'!J276</f>
        <v>Variable</v>
      </c>
      <c r="C276" s="39">
        <v>999</v>
      </c>
      <c r="D276" s="41">
        <f>IF(B276=0,"",IF(B276=Lookup!$K$7,Lookup!$L$7,IF(B276=Lookup!$K$8,Lookup!$L$8,IF(B276=Lookup!$K$9,Lookup!$L$9,IF(B276=Lookup!$K$10,Lookup!$L$10,IF(B276=Lookup!$K$11,Lookup!$L$11,999))))))</f>
        <v>999</v>
      </c>
      <c r="E276" s="41">
        <f>IF(D276=999,IF(B276=Lookup!$K$12,Lookup!$L$12,IF(B276=Lookup!$K$13,Lookup!$L$13,IF(B276=Lookup!$K$14,Lookup!$L$14,IF(B276=Lookup!$K$15,Lookup!$L$15,IF(B276=Lookup!$K$16,Lookup!$L$16,999))))),"")</f>
        <v>999</v>
      </c>
      <c r="F276" s="41">
        <f>IF(E276=999,IF(B276=Lookup!$K$17,Lookup!$L$17,IF(B276=Lookup!$K$18,Lookup!$L$18,IF(B276=Lookup!$K$19,Lookup!$L$19,IF(B276=Lookup!$K$20,Lookup!$L$20,IF(B276=Lookup!$K$21,Lookup!$L$21,999))))),"")</f>
        <v>999</v>
      </c>
      <c r="G276" s="41">
        <f>IF(F276=999,IF(B276=Lookup!$K$22,Lookup!$L$22,IF(B276=Lookup!$K$23,Lookup!$L$23,IF(B276=Lookup!$K$24,Lookup!$L$24,IF(B276=Lookup!$K$25,Lookup!$L$25,IF(B276=Lookup!$K$26,Lookup!$L$26,999))))),"")</f>
        <v>999</v>
      </c>
      <c r="H276" s="41">
        <f>IF(G276=999,IF(B276=Lookup!$K$27,Lookup!$L$27,IF(B276=Lookup!$K$28,Lookup!$L$28,IF(B276=Lookup!$K$29,Lookup!$L$29,IF(B276=Lookup!$K$30,Lookup!$L$30,IF(B276=Lookup!$K$31,Lookup!$L$31,999))))),"")</f>
        <v>999</v>
      </c>
      <c r="I276" s="41">
        <f>IF(H276=999,IF(B276=Lookup!$K$32,Lookup!$L$32,IF(B276=Lookup!$K$33,Lookup!$L$33,IF(B276=Lookup!$K$34,Lookup!$L$34,IF(B276=Lookup!$K$35,Lookup!$L$35,IF(B276=Lookup!$K$36,Lookup!$L$36,999))))),"")</f>
        <v>999</v>
      </c>
      <c r="J276" s="41" t="str">
        <f>IF(I276=999,IF(B276=Lookup!$K$37,Lookup!$L$37,IF(B276=Lookup!$K$38,Lookup!$L$38,IF(B276=Lookup!$K$39,Lookup!$L$7,""))),"")</f>
        <v/>
      </c>
      <c r="K276" s="41">
        <f t="shared" si="24"/>
        <v>999</v>
      </c>
      <c r="L276" s="37" t="str">
        <f t="shared" si="29"/>
        <v/>
      </c>
      <c r="M276" s="38" t="str">
        <f>'1768'!Z276</f>
        <v>25.31W</v>
      </c>
      <c r="N276" s="37" t="str">
        <f t="shared" si="26"/>
        <v>25.31W</v>
      </c>
      <c r="O276" s="37" t="str">
        <f t="shared" si="27"/>
        <v>25.31</v>
      </c>
      <c r="P276" s="37">
        <f t="shared" si="28"/>
        <v>1024.31</v>
      </c>
      <c r="Q276" s="40" t="str">
        <f>IF(P276&lt;=Lookup!$M$7,Lookup!$K$7,IF(P276&lt;=Lookup!$M$8,Lookup!$K$8,IF(P276&lt;=Lookup!$M$9,Lookup!$K$9,IF(P276&lt;=Lookup!$M$10,Lookup!$K$10,IF(P276&lt;=Lookup!$M$11,Lookup!$K$11,"")))))</f>
        <v/>
      </c>
      <c r="R276" s="40" t="str">
        <f>IF(P276&gt;Lookup!$M$11,IF(P276&lt;=Lookup!$M$12,Lookup!$K$12,IF(P276&lt;=Lookup!$M$13,Lookup!$K$13,IF(P276&lt;=Lookup!$M$14,Lookup!$K$14,IF(P276&lt;=Lookup!$M$15,Lookup!$K$15,IF(P276&lt;=Lookup!$M$16,Lookup!$K$16,""))))),"")</f>
        <v/>
      </c>
      <c r="S276" s="40" t="str">
        <f>IF(P276&gt;Lookup!$M$16,IF(P276&lt;=Lookup!$M$17,Lookup!$K$17,IF(P276&lt;=Lookup!$M$18,Lookup!$K$18,IF(P276&lt;=Lookup!$M$19,Lookup!$K$19,IF(P276&lt;=Lookup!$M$20,Lookup!$K$20,IF(P276&lt;=Lookup!$M$21,Lookup!$K$21,""))))),"")</f>
        <v/>
      </c>
      <c r="T276" s="40" t="str">
        <f>IF(P276&gt;Lookup!$M$21,IF(P276&lt;=Lookup!$M$22,Lookup!$K$22,IF(P276&lt;=Lookup!$M$23,Lookup!$K$23,IF(P276&lt;=Lookup!$M$24,Lookup!$K$24,IF(P276&lt;=Lookup!$M$25,Lookup!$K$25,IF(P276&lt;=Lookup!$M$26,Lookup!$K$26,""))))),"")</f>
        <v/>
      </c>
      <c r="U276" s="40" t="str">
        <f>IF(P276&gt;Lookup!$M$26,IF(P276&lt;=Lookup!$M$27,Lookup!$K$27,IF(P276&lt;=Lookup!$M$28,Lookup!$K$28,IF(P276&lt;=Lookup!$M$29,Lookup!$K$29,IF(P276&lt;=Lookup!$M$30,Lookup!$K$30,IF(P276&lt;=Lookup!$M$31,Lookup!$K$31,""))))),"")</f>
        <v/>
      </c>
      <c r="V276" s="40" t="str">
        <f>IF(P276&gt;Lookup!$M$31,IF(P276&lt;=Lookup!$M$32,Lookup!$K$32,IF(P276&lt;=Lookup!$M$33,Lookup!$K$33,IF(P276&lt;=Lookup!$M$34,Lookup!$K$34,IF(P276&lt;=Lookup!$M$35,Lookup!$K$35,IF(P276&lt;=Lookup!$M$36,Lookup!$K$36,""))))),"")</f>
        <v/>
      </c>
      <c r="W276" s="43" t="str">
        <f>IF(P276&gt;Lookup!$M$36,IF(P276&lt;=Lookup!$M$37,Lookup!$K$37,IF(P276&lt;=Lookup!$M$38,Lookup!$K$38,IF(P276&lt;Lookup!$M$39,Lookup!$K$39,IF(P276&lt;Lookup!$M$40,Lookup!$K$40,IF(P276&lt;Lookup!$M$41,Lookup!$K$41,IF(P276&lt;Lookup!$M$42,Lookup!$K$42,IF(P276&lt;Lookup!$M$43,Lookup!$K$43,IF(P276&lt;Lookup!$M$44,Lookup!$K$34,IF(B276=0,"",B276))))))))),"")</f>
        <v>Variable</v>
      </c>
      <c r="X276" s="42" t="str">
        <f t="shared" si="25"/>
        <v>Variable</v>
      </c>
    </row>
    <row r="277" spans="1:24" ht="14">
      <c r="A277" s="37">
        <v>267</v>
      </c>
      <c r="B277" s="38" t="str">
        <f>'1768'!J277</f>
        <v>SSE</v>
      </c>
      <c r="C277" s="39">
        <v>999</v>
      </c>
      <c r="D277" s="41">
        <f>IF(B277=0,"",IF(B277=Lookup!$K$7,Lookup!$L$7,IF(B277=Lookup!$K$8,Lookup!$L$8,IF(B277=Lookup!$K$9,Lookup!$L$9,IF(B277=Lookup!$K$10,Lookup!$L$10,IF(B277=Lookup!$K$11,Lookup!$L$11,999))))))</f>
        <v>999</v>
      </c>
      <c r="E277" s="41">
        <f>IF(D277=999,IF(B277=Lookup!$K$12,Lookup!$L$12,IF(B277=Lookup!$K$13,Lookup!$L$13,IF(B277=Lookup!$K$14,Lookup!$L$14,IF(B277=Lookup!$K$15,Lookup!$L$15,IF(B277=Lookup!$K$16,Lookup!$L$16,999))))),"")</f>
        <v>999</v>
      </c>
      <c r="F277" s="41">
        <f>IF(E277=999,IF(B277=Lookup!$K$17,Lookup!$L$17,IF(B277=Lookup!$K$18,Lookup!$L$18,IF(B277=Lookup!$K$19,Lookup!$L$19,IF(B277=Lookup!$K$20,Lookup!$L$20,IF(B277=Lookup!$K$21,Lookup!$L$21,999))))),"")</f>
        <v>157.5</v>
      </c>
      <c r="G277" s="41" t="str">
        <f>IF(F277=999,IF(B277=Lookup!$K$22,Lookup!$L$22,IF(B277=Lookup!$K$23,Lookup!$L$23,IF(B277=Lookup!$K$24,Lookup!$L$24,IF(B277=Lookup!$K$25,Lookup!$L$25,IF(B277=Lookup!$K$26,Lookup!$L$26,999))))),"")</f>
        <v/>
      </c>
      <c r="H277" s="41" t="str">
        <f>IF(G277=999,IF(B277=Lookup!$K$27,Lookup!$L$27,IF(B277=Lookup!$K$28,Lookup!$L$28,IF(B277=Lookup!$K$29,Lookup!$L$29,IF(B277=Lookup!$K$30,Lookup!$L$30,IF(B277=Lookup!$K$31,Lookup!$L$31,999))))),"")</f>
        <v/>
      </c>
      <c r="I277" s="41" t="str">
        <f>IF(H277=999,IF(B277=Lookup!$K$32,Lookup!$L$32,IF(B277=Lookup!$K$33,Lookup!$L$33,IF(B277=Lookup!$K$34,Lookup!$L$34,IF(B277=Lookup!$K$35,Lookup!$L$35,IF(B277=Lookup!$K$36,Lookup!$L$36,999))))),"")</f>
        <v/>
      </c>
      <c r="J277" s="41" t="str">
        <f>IF(I277=999,IF(B277=Lookup!$K$37,Lookup!$L$37,IF(B277=Lookup!$K$38,Lookup!$L$38,IF(B277=Lookup!$K$39,Lookup!$L$7,""))),"")</f>
        <v/>
      </c>
      <c r="K277" s="41">
        <f t="shared" si="24"/>
        <v>157.5</v>
      </c>
      <c r="L277" s="37">
        <f t="shared" si="29"/>
        <v>157.5</v>
      </c>
      <c r="M277" s="38" t="str">
        <f>'1768'!Z277</f>
        <v>25.31W</v>
      </c>
      <c r="N277" s="37" t="str">
        <f t="shared" si="26"/>
        <v>25.31W</v>
      </c>
      <c r="O277" s="37" t="str">
        <f t="shared" si="27"/>
        <v>25.31</v>
      </c>
      <c r="P277" s="37">
        <f t="shared" si="28"/>
        <v>182.81</v>
      </c>
      <c r="Q277" s="40" t="str">
        <f>IF(P277&lt;=Lookup!$M$7,Lookup!$K$7,IF(P277&lt;=Lookup!$M$8,Lookup!$K$8,IF(P277&lt;=Lookup!$M$9,Lookup!$K$9,IF(P277&lt;=Lookup!$M$10,Lookup!$K$10,IF(P277&lt;=Lookup!$M$11,Lookup!$K$11,"")))))</f>
        <v/>
      </c>
      <c r="R277" s="40" t="str">
        <f>IF(P277&gt;Lookup!$M$11,IF(P277&lt;=Lookup!$M$12,Lookup!$K$12,IF(P277&lt;=Lookup!$M$13,Lookup!$K$13,IF(P277&lt;=Lookup!$M$14,Lookup!$K$14,IF(P277&lt;=Lookup!$M$15,Lookup!$K$15,IF(P277&lt;=Lookup!$M$16,Lookup!$K$16,""))))),"")</f>
        <v/>
      </c>
      <c r="S277" s="40" t="str">
        <f>IF(P277&gt;Lookup!$M$16,IF(P277&lt;=Lookup!$M$17,Lookup!$K$17,IF(P277&lt;=Lookup!$M$18,Lookup!$K$18,IF(P277&lt;=Lookup!$M$19,Lookup!$K$19,IF(P277&lt;=Lookup!$M$20,Lookup!$K$20,IF(P277&lt;=Lookup!$M$21,Lookup!$K$21,""))))),"")</f>
        <v/>
      </c>
      <c r="T277" s="40" t="str">
        <f>IF(P277&gt;Lookup!$M$21,IF(P277&lt;=Lookup!$M$22,Lookup!$K$22,IF(P277&lt;=Lookup!$M$23,Lookup!$K$23,IF(P277&lt;=Lookup!$M$24,Lookup!$K$24,IF(P277&lt;=Lookup!$M$25,Lookup!$K$25,IF(P277&lt;=Lookup!$M$26,Lookup!$K$26,""))))),"")</f>
        <v>S</v>
      </c>
      <c r="U277" s="40" t="str">
        <f>IF(P277&gt;Lookup!$M$26,IF(P277&lt;=Lookup!$M$27,Lookup!$K$27,IF(P277&lt;=Lookup!$M$28,Lookup!$K$28,IF(P277&lt;=Lookup!$M$29,Lookup!$K$29,IF(P277&lt;=Lookup!$M$30,Lookup!$K$30,IF(P277&lt;=Lookup!$M$31,Lookup!$K$31,""))))),"")</f>
        <v/>
      </c>
      <c r="V277" s="40" t="str">
        <f>IF(P277&gt;Lookup!$M$31,IF(P277&lt;=Lookup!$M$32,Lookup!$K$32,IF(P277&lt;=Lookup!$M$33,Lookup!$K$33,IF(P277&lt;=Lookup!$M$34,Lookup!$K$34,IF(P277&lt;=Lookup!$M$35,Lookup!$K$35,IF(P277&lt;=Lookup!$M$36,Lookup!$K$36,""))))),"")</f>
        <v/>
      </c>
      <c r="W277" s="43" t="str">
        <f>IF(P277&gt;Lookup!$M$36,IF(P277&lt;=Lookup!$M$37,Lookup!$K$37,IF(P277&lt;=Lookup!$M$38,Lookup!$K$38,IF(P277&lt;Lookup!$M$39,Lookup!$K$39,IF(P277&lt;Lookup!$M$40,Lookup!$K$40,IF(P277&lt;Lookup!$M$41,Lookup!$K$41,IF(P277&lt;Lookup!$M$42,Lookup!$K$42,IF(P277&lt;Lookup!$M$43,Lookup!$K$43,IF(P277&lt;Lookup!$M$44,Lookup!$K$34,IF(B277=0,"",B277))))))))),"")</f>
        <v/>
      </c>
      <c r="X277" s="42" t="str">
        <f t="shared" si="25"/>
        <v>S</v>
      </c>
    </row>
    <row r="278" spans="1:24" ht="14">
      <c r="A278" s="37">
        <v>268</v>
      </c>
      <c r="B278" s="38" t="str">
        <f>'1768'!J278</f>
        <v>W</v>
      </c>
      <c r="C278" s="39">
        <v>999</v>
      </c>
      <c r="D278" s="41">
        <f>IF(B278=0,"",IF(B278=Lookup!$K$7,Lookup!$L$7,IF(B278=Lookup!$K$8,Lookup!$L$8,IF(B278=Lookup!$K$9,Lookup!$L$9,IF(B278=Lookup!$K$10,Lookup!$L$10,IF(B278=Lookup!$K$11,Lookup!$L$11,999))))))</f>
        <v>999</v>
      </c>
      <c r="E278" s="41">
        <f>IF(D278=999,IF(B278=Lookup!$K$12,Lookup!$L$12,IF(B278=Lookup!$K$13,Lookup!$L$13,IF(B278=Lookup!$K$14,Lookup!$L$14,IF(B278=Lookup!$K$15,Lookup!$L$15,IF(B278=Lookup!$K$16,Lookup!$L$16,999))))),"")</f>
        <v>999</v>
      </c>
      <c r="F278" s="41">
        <f>IF(E278=999,IF(B278=Lookup!$K$17,Lookup!$L$17,IF(B278=Lookup!$K$18,Lookup!$L$18,IF(B278=Lookup!$K$19,Lookup!$L$19,IF(B278=Lookup!$K$20,Lookup!$L$20,IF(B278=Lookup!$K$21,Lookup!$L$21,999))))),"")</f>
        <v>999</v>
      </c>
      <c r="G278" s="41">
        <f>IF(F278=999,IF(B278=Lookup!$K$22,Lookup!$L$22,IF(B278=Lookup!$K$23,Lookup!$L$23,IF(B278=Lookup!$K$24,Lookup!$L$24,IF(B278=Lookup!$K$25,Lookup!$L$25,IF(B278=Lookup!$K$26,Lookup!$L$26,999))))),"")</f>
        <v>999</v>
      </c>
      <c r="H278" s="41">
        <f>IF(G278=999,IF(B278=Lookup!$K$27,Lookup!$L$27,IF(B278=Lookup!$K$28,Lookup!$L$28,IF(B278=Lookup!$K$29,Lookup!$L$29,IF(B278=Lookup!$K$30,Lookup!$L$30,IF(B278=Lookup!$K$31,Lookup!$L$31,999))))),"")</f>
        <v>270</v>
      </c>
      <c r="I278" s="41" t="str">
        <f>IF(H278=999,IF(B278=Lookup!$K$32,Lookup!$L$32,IF(B278=Lookup!$K$33,Lookup!$L$33,IF(B278=Lookup!$K$34,Lookup!$L$34,IF(B278=Lookup!$K$35,Lookup!$L$35,IF(B278=Lookup!$K$36,Lookup!$L$36,999))))),"")</f>
        <v/>
      </c>
      <c r="J278" s="41" t="str">
        <f>IF(I278=999,IF(B278=Lookup!$K$37,Lookup!$L$37,IF(B278=Lookup!$K$38,Lookup!$L$38,IF(B278=Lookup!$K$39,Lookup!$L$7,""))),"")</f>
        <v/>
      </c>
      <c r="K278" s="41">
        <f t="shared" si="24"/>
        <v>270</v>
      </c>
      <c r="L278" s="37">
        <f t="shared" si="29"/>
        <v>270</v>
      </c>
      <c r="M278" s="38" t="str">
        <f>'1768'!Z278</f>
        <v>25.31W</v>
      </c>
      <c r="N278" s="37" t="str">
        <f t="shared" si="26"/>
        <v>25.31W</v>
      </c>
      <c r="O278" s="37" t="str">
        <f t="shared" si="27"/>
        <v>25.31</v>
      </c>
      <c r="P278" s="37">
        <f t="shared" si="28"/>
        <v>295.31</v>
      </c>
      <c r="Q278" s="40" t="str">
        <f>IF(P278&lt;=Lookup!$M$7,Lookup!$K$7,IF(P278&lt;=Lookup!$M$8,Lookup!$K$8,IF(P278&lt;=Lookup!$M$9,Lookup!$K$9,IF(P278&lt;=Lookup!$M$10,Lookup!$K$10,IF(P278&lt;=Lookup!$M$11,Lookup!$K$11,"")))))</f>
        <v/>
      </c>
      <c r="R278" s="40" t="str">
        <f>IF(P278&gt;Lookup!$M$11,IF(P278&lt;=Lookup!$M$12,Lookup!$K$12,IF(P278&lt;=Lookup!$M$13,Lookup!$K$13,IF(P278&lt;=Lookup!$M$14,Lookup!$K$14,IF(P278&lt;=Lookup!$M$15,Lookup!$K$15,IF(P278&lt;=Lookup!$M$16,Lookup!$K$16,""))))),"")</f>
        <v/>
      </c>
      <c r="S278" s="40" t="str">
        <f>IF(P278&gt;Lookup!$M$16,IF(P278&lt;=Lookup!$M$17,Lookup!$K$17,IF(P278&lt;=Lookup!$M$18,Lookup!$K$18,IF(P278&lt;=Lookup!$M$19,Lookup!$K$19,IF(P278&lt;=Lookup!$M$20,Lookup!$K$20,IF(P278&lt;=Lookup!$M$21,Lookup!$K$21,""))))),"")</f>
        <v/>
      </c>
      <c r="T278" s="40" t="str">
        <f>IF(P278&gt;Lookup!$M$21,IF(P278&lt;=Lookup!$M$22,Lookup!$K$22,IF(P278&lt;=Lookup!$M$23,Lookup!$K$23,IF(P278&lt;=Lookup!$M$24,Lookup!$K$24,IF(P278&lt;=Lookup!$M$25,Lookup!$K$25,IF(P278&lt;=Lookup!$M$26,Lookup!$K$26,""))))),"")</f>
        <v/>
      </c>
      <c r="U278" s="40" t="str">
        <f>IF(P278&gt;Lookup!$M$26,IF(P278&lt;=Lookup!$M$27,Lookup!$K$27,IF(P278&lt;=Lookup!$M$28,Lookup!$K$28,IF(P278&lt;=Lookup!$M$29,Lookup!$K$29,IF(P278&lt;=Lookup!$M$30,Lookup!$K$30,IF(P278&lt;=Lookup!$M$31,Lookup!$K$31,""))))),"")</f>
        <v/>
      </c>
      <c r="V278" s="40" t="str">
        <f>IF(P278&gt;Lookup!$M$31,IF(P278&lt;=Lookup!$M$32,Lookup!$K$32,IF(P278&lt;=Lookup!$M$33,Lookup!$K$33,IF(P278&lt;=Lookup!$M$34,Lookup!$K$34,IF(P278&lt;=Lookup!$M$35,Lookup!$K$35,IF(P278&lt;=Lookup!$M$36,Lookup!$K$36,""))))),"")</f>
        <v>WNW</v>
      </c>
      <c r="W278" s="43" t="str">
        <f>IF(P278&gt;Lookup!$M$36,IF(P278&lt;=Lookup!$M$37,Lookup!$K$37,IF(P278&lt;=Lookup!$M$38,Lookup!$K$38,IF(P278&lt;Lookup!$M$39,Lookup!$K$39,IF(P278&lt;Lookup!$M$40,Lookup!$K$40,IF(P278&lt;Lookup!$M$41,Lookup!$K$41,IF(P278&lt;Lookup!$M$42,Lookup!$K$42,IF(P278&lt;Lookup!$M$43,Lookup!$K$43,IF(P278&lt;Lookup!$M$44,Lookup!$K$34,IF(B278=0,"",B278))))))))),"")</f>
        <v/>
      </c>
      <c r="X278" s="42" t="str">
        <f t="shared" si="25"/>
        <v>WNW</v>
      </c>
    </row>
    <row r="279" spans="1:24" ht="14">
      <c r="A279" s="37">
        <v>269</v>
      </c>
      <c r="B279" s="38" t="str">
        <f>'1768'!J279</f>
        <v>WNW</v>
      </c>
      <c r="C279" s="39">
        <v>999</v>
      </c>
      <c r="D279" s="41">
        <f>IF(B279=0,"",IF(B279=Lookup!$K$7,Lookup!$L$7,IF(B279=Lookup!$K$8,Lookup!$L$8,IF(B279=Lookup!$K$9,Lookup!$L$9,IF(B279=Lookup!$K$10,Lookup!$L$10,IF(B279=Lookup!$K$11,Lookup!$L$11,999))))))</f>
        <v>999</v>
      </c>
      <c r="E279" s="41">
        <f>IF(D279=999,IF(B279=Lookup!$K$12,Lookup!$L$12,IF(B279=Lookup!$K$13,Lookup!$L$13,IF(B279=Lookup!$K$14,Lookup!$L$14,IF(B279=Lookup!$K$15,Lookup!$L$15,IF(B279=Lookup!$K$16,Lookup!$L$16,999))))),"")</f>
        <v>999</v>
      </c>
      <c r="F279" s="41">
        <f>IF(E279=999,IF(B279=Lookup!$K$17,Lookup!$L$17,IF(B279=Lookup!$K$18,Lookup!$L$18,IF(B279=Lookup!$K$19,Lookup!$L$19,IF(B279=Lookup!$K$20,Lookup!$L$20,IF(B279=Lookup!$K$21,Lookup!$L$21,999))))),"")</f>
        <v>999</v>
      </c>
      <c r="G279" s="41">
        <f>IF(F279=999,IF(B279=Lookup!$K$22,Lookup!$L$22,IF(B279=Lookup!$K$23,Lookup!$L$23,IF(B279=Lookup!$K$24,Lookup!$L$24,IF(B279=Lookup!$K$25,Lookup!$L$25,IF(B279=Lookup!$K$26,Lookup!$L$26,999))))),"")</f>
        <v>999</v>
      </c>
      <c r="H279" s="41">
        <f>IF(G279=999,IF(B279=Lookup!$K$27,Lookup!$L$27,IF(B279=Lookup!$K$28,Lookup!$L$28,IF(B279=Lookup!$K$29,Lookup!$L$29,IF(B279=Lookup!$K$30,Lookup!$L$30,IF(B279=Lookup!$K$31,Lookup!$L$31,999))))),"")</f>
        <v>999</v>
      </c>
      <c r="I279" s="41">
        <f>IF(H279=999,IF(B279=Lookup!$K$32,Lookup!$L$32,IF(B279=Lookup!$K$33,Lookup!$L$33,IF(B279=Lookup!$K$34,Lookup!$L$34,IF(B279=Lookup!$K$35,Lookup!$L$35,IF(B279=Lookup!$K$36,Lookup!$L$36,999))))),"")</f>
        <v>292.5</v>
      </c>
      <c r="J279" s="41" t="str">
        <f>IF(I279=999,IF(B279=Lookup!$K$37,Lookup!$L$37,IF(B279=Lookup!$K$38,Lookup!$L$38,IF(B279=Lookup!$K$39,Lookup!$L$7,""))),"")</f>
        <v/>
      </c>
      <c r="K279" s="41">
        <f t="shared" si="24"/>
        <v>292.5</v>
      </c>
      <c r="L279" s="37">
        <f t="shared" si="29"/>
        <v>292.5</v>
      </c>
      <c r="M279" s="38" t="str">
        <f>'1768'!Z279</f>
        <v>25.31W</v>
      </c>
      <c r="N279" s="37" t="str">
        <f t="shared" si="26"/>
        <v>25.31W</v>
      </c>
      <c r="O279" s="37" t="str">
        <f t="shared" si="27"/>
        <v>25.31</v>
      </c>
      <c r="P279" s="37">
        <f t="shared" si="28"/>
        <v>317.81</v>
      </c>
      <c r="Q279" s="40" t="str">
        <f>IF(P279&lt;=Lookup!$M$7,Lookup!$K$7,IF(P279&lt;=Lookup!$M$8,Lookup!$K$8,IF(P279&lt;=Lookup!$M$9,Lookup!$K$9,IF(P279&lt;=Lookup!$M$10,Lookup!$K$10,IF(P279&lt;=Lookup!$M$11,Lookup!$K$11,"")))))</f>
        <v/>
      </c>
      <c r="R279" s="40" t="str">
        <f>IF(P279&gt;Lookup!$M$11,IF(P279&lt;=Lookup!$M$12,Lookup!$K$12,IF(P279&lt;=Lookup!$M$13,Lookup!$K$13,IF(P279&lt;=Lookup!$M$14,Lookup!$K$14,IF(P279&lt;=Lookup!$M$15,Lookup!$K$15,IF(P279&lt;=Lookup!$M$16,Lookup!$K$16,""))))),"")</f>
        <v/>
      </c>
      <c r="S279" s="40" t="str">
        <f>IF(P279&gt;Lookup!$M$16,IF(P279&lt;=Lookup!$M$17,Lookup!$K$17,IF(P279&lt;=Lookup!$M$18,Lookup!$K$18,IF(P279&lt;=Lookup!$M$19,Lookup!$K$19,IF(P279&lt;=Lookup!$M$20,Lookup!$K$20,IF(P279&lt;=Lookup!$M$21,Lookup!$K$21,""))))),"")</f>
        <v/>
      </c>
      <c r="T279" s="40" t="str">
        <f>IF(P279&gt;Lookup!$M$21,IF(P279&lt;=Lookup!$M$22,Lookup!$K$22,IF(P279&lt;=Lookup!$M$23,Lookup!$K$23,IF(P279&lt;=Lookup!$M$24,Lookup!$K$24,IF(P279&lt;=Lookup!$M$25,Lookup!$K$25,IF(P279&lt;=Lookup!$M$26,Lookup!$K$26,""))))),"")</f>
        <v/>
      </c>
      <c r="U279" s="40" t="str">
        <f>IF(P279&gt;Lookup!$M$26,IF(P279&lt;=Lookup!$M$27,Lookup!$K$27,IF(P279&lt;=Lookup!$M$28,Lookup!$K$28,IF(P279&lt;=Lookup!$M$29,Lookup!$K$29,IF(P279&lt;=Lookup!$M$30,Lookup!$K$30,IF(P279&lt;=Lookup!$M$31,Lookup!$K$31,""))))),"")</f>
        <v/>
      </c>
      <c r="V279" s="40" t="str">
        <f>IF(P279&gt;Lookup!$M$31,IF(P279&lt;=Lookup!$M$32,Lookup!$K$32,IF(P279&lt;=Lookup!$M$33,Lookup!$K$33,IF(P279&lt;=Lookup!$M$34,Lookup!$K$34,IF(P279&lt;=Lookup!$M$35,Lookup!$K$35,IF(P279&lt;=Lookup!$M$36,Lookup!$K$36,""))))),"")</f>
        <v>NW</v>
      </c>
      <c r="W279" s="43" t="str">
        <f>IF(P279&gt;Lookup!$M$36,IF(P279&lt;=Lookup!$M$37,Lookup!$K$37,IF(P279&lt;=Lookup!$M$38,Lookup!$K$38,IF(P279&lt;Lookup!$M$39,Lookup!$K$39,IF(P279&lt;Lookup!$M$40,Lookup!$K$40,IF(P279&lt;Lookup!$M$41,Lookup!$K$41,IF(P279&lt;Lookup!$M$42,Lookup!$K$42,IF(P279&lt;Lookup!$M$43,Lookup!$K$43,IF(P279&lt;Lookup!$M$44,Lookup!$K$34,IF(B279=0,"",B279))))))))),"")</f>
        <v/>
      </c>
      <c r="X279" s="42" t="str">
        <f t="shared" si="25"/>
        <v>NW</v>
      </c>
    </row>
    <row r="280" spans="1:24" ht="14">
      <c r="A280" s="37">
        <v>270</v>
      </c>
      <c r="B280" s="38" t="str">
        <f>'1768'!J280</f>
        <v>ENE</v>
      </c>
      <c r="C280" s="39">
        <v>999</v>
      </c>
      <c r="D280" s="41">
        <f>IF(B280=0,"",IF(B280=Lookup!$K$7,Lookup!$L$7,IF(B280=Lookup!$K$8,Lookup!$L$8,IF(B280=Lookup!$K$9,Lookup!$L$9,IF(B280=Lookup!$K$10,Lookup!$L$10,IF(B280=Lookup!$K$11,Lookup!$L$11,999))))))</f>
        <v>999</v>
      </c>
      <c r="E280" s="41">
        <f>IF(D280=999,IF(B280=Lookup!$K$12,Lookup!$L$12,IF(B280=Lookup!$K$13,Lookup!$L$13,IF(B280=Lookup!$K$14,Lookup!$L$14,IF(B280=Lookup!$K$15,Lookup!$L$15,IF(B280=Lookup!$K$16,Lookup!$L$16,999))))),"")</f>
        <v>67.5</v>
      </c>
      <c r="F280" s="41" t="str">
        <f>IF(E280=999,IF(B280=Lookup!$K$17,Lookup!$L$17,IF(B280=Lookup!$K$18,Lookup!$L$18,IF(B280=Lookup!$K$19,Lookup!$L$19,IF(B280=Lookup!$K$20,Lookup!$L$20,IF(B280=Lookup!$K$21,Lookup!$L$21,999))))),"")</f>
        <v/>
      </c>
      <c r="G280" s="41" t="str">
        <f>IF(F280=999,IF(B280=Lookup!$K$22,Lookup!$L$22,IF(B280=Lookup!$K$23,Lookup!$L$23,IF(B280=Lookup!$K$24,Lookup!$L$24,IF(B280=Lookup!$K$25,Lookup!$L$25,IF(B280=Lookup!$K$26,Lookup!$L$26,999))))),"")</f>
        <v/>
      </c>
      <c r="H280" s="41" t="str">
        <f>IF(G280=999,IF(B280=Lookup!$K$27,Lookup!$L$27,IF(B280=Lookup!$K$28,Lookup!$L$28,IF(B280=Lookup!$K$29,Lookup!$L$29,IF(B280=Lookup!$K$30,Lookup!$L$30,IF(B280=Lookup!$K$31,Lookup!$L$31,999))))),"")</f>
        <v/>
      </c>
      <c r="I280" s="41" t="str">
        <f>IF(H280=999,IF(B280=Lookup!$K$32,Lookup!$L$32,IF(B280=Lookup!$K$33,Lookup!$L$33,IF(B280=Lookup!$K$34,Lookup!$L$34,IF(B280=Lookup!$K$35,Lookup!$L$35,IF(B280=Lookup!$K$36,Lookup!$L$36,999))))),"")</f>
        <v/>
      </c>
      <c r="J280" s="41" t="str">
        <f>IF(I280=999,IF(B280=Lookup!$K$37,Lookup!$L$37,IF(B280=Lookup!$K$38,Lookup!$L$38,IF(B280=Lookup!$K$39,Lookup!$L$7,""))),"")</f>
        <v/>
      </c>
      <c r="K280" s="41">
        <f t="shared" si="24"/>
        <v>67.5</v>
      </c>
      <c r="L280" s="37">
        <f t="shared" si="29"/>
        <v>67.5</v>
      </c>
      <c r="M280" s="38" t="str">
        <f>'1768'!Z280</f>
        <v>22.5W</v>
      </c>
      <c r="N280" s="37" t="str">
        <f t="shared" si="26"/>
        <v>22.5W</v>
      </c>
      <c r="O280" s="37" t="str">
        <f t="shared" si="27"/>
        <v>22.5</v>
      </c>
      <c r="P280" s="37">
        <f t="shared" si="28"/>
        <v>90</v>
      </c>
      <c r="Q280" s="40" t="str">
        <f>IF(P280&lt;=Lookup!$M$7,Lookup!$K$7,IF(P280&lt;=Lookup!$M$8,Lookup!$K$8,IF(P280&lt;=Lookup!$M$9,Lookup!$K$9,IF(P280&lt;=Lookup!$M$10,Lookup!$K$10,IF(P280&lt;=Lookup!$M$11,Lookup!$K$11,"")))))</f>
        <v/>
      </c>
      <c r="R280" s="40" t="str">
        <f>IF(P280&gt;Lookup!$M$11,IF(P280&lt;=Lookup!$M$12,Lookup!$K$12,IF(P280&lt;=Lookup!$M$13,Lookup!$K$13,IF(P280&lt;=Lookup!$M$14,Lookup!$K$14,IF(P280&lt;=Lookup!$M$15,Lookup!$K$15,IF(P280&lt;=Lookup!$M$16,Lookup!$K$16,""))))),"")</f>
        <v>E</v>
      </c>
      <c r="S280" s="40" t="str">
        <f>IF(P280&gt;Lookup!$M$16,IF(P280&lt;=Lookup!$M$17,Lookup!$K$17,IF(P280&lt;=Lookup!$M$18,Lookup!$K$18,IF(P280&lt;=Lookup!$M$19,Lookup!$K$19,IF(P280&lt;=Lookup!$M$20,Lookup!$K$20,IF(P280&lt;=Lookup!$M$21,Lookup!$K$21,""))))),"")</f>
        <v/>
      </c>
      <c r="T280" s="40" t="str">
        <f>IF(P280&gt;Lookup!$M$21,IF(P280&lt;=Lookup!$M$22,Lookup!$K$22,IF(P280&lt;=Lookup!$M$23,Lookup!$K$23,IF(P280&lt;=Lookup!$M$24,Lookup!$K$24,IF(P280&lt;=Lookup!$M$25,Lookup!$K$25,IF(P280&lt;=Lookup!$M$26,Lookup!$K$26,""))))),"")</f>
        <v/>
      </c>
      <c r="U280" s="40" t="str">
        <f>IF(P280&gt;Lookup!$M$26,IF(P280&lt;=Lookup!$M$27,Lookup!$K$27,IF(P280&lt;=Lookup!$M$28,Lookup!$K$28,IF(P280&lt;=Lookup!$M$29,Lookup!$K$29,IF(P280&lt;=Lookup!$M$30,Lookup!$K$30,IF(P280&lt;=Lookup!$M$31,Lookup!$K$31,""))))),"")</f>
        <v/>
      </c>
      <c r="V280" s="40" t="str">
        <f>IF(P280&gt;Lookup!$M$31,IF(P280&lt;=Lookup!$M$32,Lookup!$K$32,IF(P280&lt;=Lookup!$M$33,Lookup!$K$33,IF(P280&lt;=Lookup!$M$34,Lookup!$K$34,IF(P280&lt;=Lookup!$M$35,Lookup!$K$35,IF(P280&lt;=Lookup!$M$36,Lookup!$K$36,""))))),"")</f>
        <v/>
      </c>
      <c r="W280" s="43" t="str">
        <f>IF(P280&gt;Lookup!$M$36,IF(P280&lt;=Lookup!$M$37,Lookup!$K$37,IF(P280&lt;=Lookup!$M$38,Lookup!$K$38,IF(P280&lt;Lookup!$M$39,Lookup!$K$39,IF(P280&lt;Lookup!$M$40,Lookup!$K$40,IF(P280&lt;Lookup!$M$41,Lookup!$K$41,IF(P280&lt;Lookup!$M$42,Lookup!$K$42,IF(P280&lt;Lookup!$M$43,Lookup!$K$43,IF(P280&lt;Lookup!$M$44,Lookup!$K$34,IF(B280=0,"",B280))))))))),"")</f>
        <v/>
      </c>
      <c r="X280" s="42" t="str">
        <f t="shared" si="25"/>
        <v>E</v>
      </c>
    </row>
    <row r="281" spans="1:24" ht="14">
      <c r="A281" s="37">
        <v>271</v>
      </c>
      <c r="B281" s="38" t="str">
        <f>'1768'!J281</f>
        <v>NEbN</v>
      </c>
      <c r="C281" s="39">
        <v>999</v>
      </c>
      <c r="D281" s="41">
        <f>IF(B281=0,"",IF(B281=Lookup!$K$7,Lookup!$L$7,IF(B281=Lookup!$K$8,Lookup!$L$8,IF(B281=Lookup!$K$9,Lookup!$L$9,IF(B281=Lookup!$K$10,Lookup!$L$10,IF(B281=Lookup!$K$11,Lookup!$L$11,999))))))</f>
        <v>33.75</v>
      </c>
      <c r="E281" s="41" t="str">
        <f>IF(D281=999,IF(B281=Lookup!$K$12,Lookup!$L$12,IF(B281=Lookup!$K$13,Lookup!$L$13,IF(B281=Lookup!$K$14,Lookup!$L$14,IF(B281=Lookup!$K$15,Lookup!$L$15,IF(B281=Lookup!$K$16,Lookup!$L$16,999))))),"")</f>
        <v/>
      </c>
      <c r="F281" s="41" t="str">
        <f>IF(E281=999,IF(B281=Lookup!$K$17,Lookup!$L$17,IF(B281=Lookup!$K$18,Lookup!$L$18,IF(B281=Lookup!$K$19,Lookup!$L$19,IF(B281=Lookup!$K$20,Lookup!$L$20,IF(B281=Lookup!$K$21,Lookup!$L$21,999))))),"")</f>
        <v/>
      </c>
      <c r="G281" s="41" t="str">
        <f>IF(F281=999,IF(B281=Lookup!$K$22,Lookup!$L$22,IF(B281=Lookup!$K$23,Lookup!$L$23,IF(B281=Lookup!$K$24,Lookup!$L$24,IF(B281=Lookup!$K$25,Lookup!$L$25,IF(B281=Lookup!$K$26,Lookup!$L$26,999))))),"")</f>
        <v/>
      </c>
      <c r="H281" s="41" t="str">
        <f>IF(G281=999,IF(B281=Lookup!$K$27,Lookup!$L$27,IF(B281=Lookup!$K$28,Lookup!$L$28,IF(B281=Lookup!$K$29,Lookup!$L$29,IF(B281=Lookup!$K$30,Lookup!$L$30,IF(B281=Lookup!$K$31,Lookup!$L$31,999))))),"")</f>
        <v/>
      </c>
      <c r="I281" s="41" t="str">
        <f>IF(H281=999,IF(B281=Lookup!$K$32,Lookup!$L$32,IF(B281=Lookup!$K$33,Lookup!$L$33,IF(B281=Lookup!$K$34,Lookup!$L$34,IF(B281=Lookup!$K$35,Lookup!$L$35,IF(B281=Lookup!$K$36,Lookup!$L$36,999))))),"")</f>
        <v/>
      </c>
      <c r="J281" s="41" t="str">
        <f>IF(I281=999,IF(B281=Lookup!$K$37,Lookup!$L$37,IF(B281=Lookup!$K$38,Lookup!$L$38,IF(B281=Lookup!$K$39,Lookup!$L$7,""))),"")</f>
        <v/>
      </c>
      <c r="K281" s="41">
        <f t="shared" si="24"/>
        <v>33.75</v>
      </c>
      <c r="L281" s="37">
        <f t="shared" si="29"/>
        <v>33.75</v>
      </c>
      <c r="M281" s="38" t="str">
        <f>'1768'!Z281</f>
        <v>22.5W</v>
      </c>
      <c r="N281" s="37" t="str">
        <f t="shared" si="26"/>
        <v>22.5W</v>
      </c>
      <c r="O281" s="37" t="str">
        <f t="shared" si="27"/>
        <v>22.5</v>
      </c>
      <c r="P281" s="37">
        <f t="shared" si="28"/>
        <v>56.25</v>
      </c>
      <c r="Q281" s="40" t="str">
        <f>IF(P281&lt;=Lookup!$M$7,Lookup!$K$7,IF(P281&lt;=Lookup!$M$8,Lookup!$K$8,IF(P281&lt;=Lookup!$M$9,Lookup!$K$9,IF(P281&lt;=Lookup!$M$10,Lookup!$K$10,IF(P281&lt;=Lookup!$M$11,Lookup!$K$11,"")))))</f>
        <v/>
      </c>
      <c r="R281" s="40" t="str">
        <f>IF(P281&gt;Lookup!$M$11,IF(P281&lt;=Lookup!$M$12,Lookup!$K$12,IF(P281&lt;=Lookup!$M$13,Lookup!$K$13,IF(P281&lt;=Lookup!$M$14,Lookup!$K$14,IF(P281&lt;=Lookup!$M$15,Lookup!$K$15,IF(P281&lt;=Lookup!$M$16,Lookup!$K$16,""))))),"")</f>
        <v>NEbE</v>
      </c>
      <c r="S281" s="40" t="str">
        <f>IF(P281&gt;Lookup!$M$16,IF(P281&lt;=Lookup!$M$17,Lookup!$K$17,IF(P281&lt;=Lookup!$M$18,Lookup!$K$18,IF(P281&lt;=Lookup!$M$19,Lookup!$K$19,IF(P281&lt;=Lookup!$M$20,Lookup!$K$20,IF(P281&lt;=Lookup!$M$21,Lookup!$K$21,""))))),"")</f>
        <v/>
      </c>
      <c r="T281" s="40" t="str">
        <f>IF(P281&gt;Lookup!$M$21,IF(P281&lt;=Lookup!$M$22,Lookup!$K$22,IF(P281&lt;=Lookup!$M$23,Lookup!$K$23,IF(P281&lt;=Lookup!$M$24,Lookup!$K$24,IF(P281&lt;=Lookup!$M$25,Lookup!$K$25,IF(P281&lt;=Lookup!$M$26,Lookup!$K$26,""))))),"")</f>
        <v/>
      </c>
      <c r="U281" s="40" t="str">
        <f>IF(P281&gt;Lookup!$M$26,IF(P281&lt;=Lookup!$M$27,Lookup!$K$27,IF(P281&lt;=Lookup!$M$28,Lookup!$K$28,IF(P281&lt;=Lookup!$M$29,Lookup!$K$29,IF(P281&lt;=Lookup!$M$30,Lookup!$K$30,IF(P281&lt;=Lookup!$M$31,Lookup!$K$31,""))))),"")</f>
        <v/>
      </c>
      <c r="V281" s="40" t="str">
        <f>IF(P281&gt;Lookup!$M$31,IF(P281&lt;=Lookup!$M$32,Lookup!$K$32,IF(P281&lt;=Lookup!$M$33,Lookup!$K$33,IF(P281&lt;=Lookup!$M$34,Lookup!$K$34,IF(P281&lt;=Lookup!$M$35,Lookup!$K$35,IF(P281&lt;=Lookup!$M$36,Lookup!$K$36,""))))),"")</f>
        <v/>
      </c>
      <c r="W281" s="43" t="str">
        <f>IF(P281&gt;Lookup!$M$36,IF(P281&lt;=Lookup!$M$37,Lookup!$K$37,IF(P281&lt;=Lookup!$M$38,Lookup!$K$38,IF(P281&lt;Lookup!$M$39,Lookup!$K$39,IF(P281&lt;Lookup!$M$40,Lookup!$K$40,IF(P281&lt;Lookup!$M$41,Lookup!$K$41,IF(P281&lt;Lookup!$M$42,Lookup!$K$42,IF(P281&lt;Lookup!$M$43,Lookup!$K$43,IF(P281&lt;Lookup!$M$44,Lookup!$K$34,IF(B281=0,"",B281))))))))),"")</f>
        <v/>
      </c>
      <c r="X281" s="42" t="str">
        <f t="shared" si="25"/>
        <v>NEbE</v>
      </c>
    </row>
    <row r="282" spans="1:24" ht="14">
      <c r="A282" s="37">
        <v>272</v>
      </c>
      <c r="B282" s="38" t="str">
        <f>'1768'!J282</f>
        <v>SSE</v>
      </c>
      <c r="C282" s="39">
        <v>999</v>
      </c>
      <c r="D282" s="41">
        <f>IF(B282=0,"",IF(B282=Lookup!$K$7,Lookup!$L$7,IF(B282=Lookup!$K$8,Lookup!$L$8,IF(B282=Lookup!$K$9,Lookup!$L$9,IF(B282=Lookup!$K$10,Lookup!$L$10,IF(B282=Lookup!$K$11,Lookup!$L$11,999))))))</f>
        <v>999</v>
      </c>
      <c r="E282" s="41">
        <f>IF(D282=999,IF(B282=Lookup!$K$12,Lookup!$L$12,IF(B282=Lookup!$K$13,Lookup!$L$13,IF(B282=Lookup!$K$14,Lookup!$L$14,IF(B282=Lookup!$K$15,Lookup!$L$15,IF(B282=Lookup!$K$16,Lookup!$L$16,999))))),"")</f>
        <v>999</v>
      </c>
      <c r="F282" s="41">
        <f>IF(E282=999,IF(B282=Lookup!$K$17,Lookup!$L$17,IF(B282=Lookup!$K$18,Lookup!$L$18,IF(B282=Lookup!$K$19,Lookup!$L$19,IF(B282=Lookup!$K$20,Lookup!$L$20,IF(B282=Lookup!$K$21,Lookup!$L$21,999))))),"")</f>
        <v>157.5</v>
      </c>
      <c r="G282" s="41" t="str">
        <f>IF(F282=999,IF(B282=Lookup!$K$22,Lookup!$L$22,IF(B282=Lookup!$K$23,Lookup!$L$23,IF(B282=Lookup!$K$24,Lookup!$L$24,IF(B282=Lookup!$K$25,Lookup!$L$25,IF(B282=Lookup!$K$26,Lookup!$L$26,999))))),"")</f>
        <v/>
      </c>
      <c r="H282" s="41" t="str">
        <f>IF(G282=999,IF(B282=Lookup!$K$27,Lookup!$L$27,IF(B282=Lookup!$K$28,Lookup!$L$28,IF(B282=Lookup!$K$29,Lookup!$L$29,IF(B282=Lookup!$K$30,Lookup!$L$30,IF(B282=Lookup!$K$31,Lookup!$L$31,999))))),"")</f>
        <v/>
      </c>
      <c r="I282" s="41" t="str">
        <f>IF(H282=999,IF(B282=Lookup!$K$32,Lookup!$L$32,IF(B282=Lookup!$K$33,Lookup!$L$33,IF(B282=Lookup!$K$34,Lookup!$L$34,IF(B282=Lookup!$K$35,Lookup!$L$35,IF(B282=Lookup!$K$36,Lookup!$L$36,999))))),"")</f>
        <v/>
      </c>
      <c r="J282" s="41" t="str">
        <f>IF(I282=999,IF(B282=Lookup!$K$37,Lookup!$L$37,IF(B282=Lookup!$K$38,Lookup!$L$38,IF(B282=Lookup!$K$39,Lookup!$L$7,""))),"")</f>
        <v/>
      </c>
      <c r="K282" s="41">
        <f t="shared" si="24"/>
        <v>157.5</v>
      </c>
      <c r="L282" s="37">
        <f t="shared" si="29"/>
        <v>157.5</v>
      </c>
      <c r="M282" s="38" t="str">
        <f>'1768'!Z282</f>
        <v>22.5W</v>
      </c>
      <c r="N282" s="37" t="str">
        <f t="shared" si="26"/>
        <v>22.5W</v>
      </c>
      <c r="O282" s="37" t="str">
        <f t="shared" si="27"/>
        <v>22.5</v>
      </c>
      <c r="P282" s="37">
        <f t="shared" si="28"/>
        <v>180</v>
      </c>
      <c r="Q282" s="40" t="str">
        <f>IF(P282&lt;=Lookup!$M$7,Lookup!$K$7,IF(P282&lt;=Lookup!$M$8,Lookup!$K$8,IF(P282&lt;=Lookup!$M$9,Lookup!$K$9,IF(P282&lt;=Lookup!$M$10,Lookup!$K$10,IF(P282&lt;=Lookup!$M$11,Lookup!$K$11,"")))))</f>
        <v/>
      </c>
      <c r="R282" s="40" t="str">
        <f>IF(P282&gt;Lookup!$M$11,IF(P282&lt;=Lookup!$M$12,Lookup!$K$12,IF(P282&lt;=Lookup!$M$13,Lookup!$K$13,IF(P282&lt;=Lookup!$M$14,Lookup!$K$14,IF(P282&lt;=Lookup!$M$15,Lookup!$K$15,IF(P282&lt;=Lookup!$M$16,Lookup!$K$16,""))))),"")</f>
        <v/>
      </c>
      <c r="S282" s="40" t="str">
        <f>IF(P282&gt;Lookup!$M$16,IF(P282&lt;=Lookup!$M$17,Lookup!$K$17,IF(P282&lt;=Lookup!$M$18,Lookup!$K$18,IF(P282&lt;=Lookup!$M$19,Lookup!$K$19,IF(P282&lt;=Lookup!$M$20,Lookup!$K$20,IF(P282&lt;=Lookup!$M$21,Lookup!$K$21,""))))),"")</f>
        <v/>
      </c>
      <c r="T282" s="40" t="str">
        <f>IF(P282&gt;Lookup!$M$21,IF(P282&lt;=Lookup!$M$22,Lookup!$K$22,IF(P282&lt;=Lookup!$M$23,Lookup!$K$23,IF(P282&lt;=Lookup!$M$24,Lookup!$K$24,IF(P282&lt;=Lookup!$M$25,Lookup!$K$25,IF(P282&lt;=Lookup!$M$26,Lookup!$K$26,""))))),"")</f>
        <v>S</v>
      </c>
      <c r="U282" s="40" t="str">
        <f>IF(P282&gt;Lookup!$M$26,IF(P282&lt;=Lookup!$M$27,Lookup!$K$27,IF(P282&lt;=Lookup!$M$28,Lookup!$K$28,IF(P282&lt;=Lookup!$M$29,Lookup!$K$29,IF(P282&lt;=Lookup!$M$30,Lookup!$K$30,IF(P282&lt;=Lookup!$M$31,Lookup!$K$31,""))))),"")</f>
        <v/>
      </c>
      <c r="V282" s="40" t="str">
        <f>IF(P282&gt;Lookup!$M$31,IF(P282&lt;=Lookup!$M$32,Lookup!$K$32,IF(P282&lt;=Lookup!$M$33,Lookup!$K$33,IF(P282&lt;=Lookup!$M$34,Lookup!$K$34,IF(P282&lt;=Lookup!$M$35,Lookup!$K$35,IF(P282&lt;=Lookup!$M$36,Lookup!$K$36,""))))),"")</f>
        <v/>
      </c>
      <c r="W282" s="43" t="str">
        <f>IF(P282&gt;Lookup!$M$36,IF(P282&lt;=Lookup!$M$37,Lookup!$K$37,IF(P282&lt;=Lookup!$M$38,Lookup!$K$38,IF(P282&lt;Lookup!$M$39,Lookup!$K$39,IF(P282&lt;Lookup!$M$40,Lookup!$K$40,IF(P282&lt;Lookup!$M$41,Lookup!$K$41,IF(P282&lt;Lookup!$M$42,Lookup!$K$42,IF(P282&lt;Lookup!$M$43,Lookup!$K$43,IF(P282&lt;Lookup!$M$44,Lookup!$K$34,IF(B282=0,"",B282))))))))),"")</f>
        <v/>
      </c>
      <c r="X282" s="42" t="str">
        <f t="shared" si="25"/>
        <v>S</v>
      </c>
    </row>
    <row r="283" spans="1:24" ht="14">
      <c r="A283" s="37">
        <v>273</v>
      </c>
      <c r="B283" s="38" t="str">
        <f>'1768'!J283</f>
        <v>SEbE</v>
      </c>
      <c r="C283" s="39">
        <v>999</v>
      </c>
      <c r="D283" s="41">
        <f>IF(B283=0,"",IF(B283=Lookup!$K$7,Lookup!$L$7,IF(B283=Lookup!$K$8,Lookup!$L$8,IF(B283=Lookup!$K$9,Lookup!$L$9,IF(B283=Lookup!$K$10,Lookup!$L$10,IF(B283=Lookup!$K$11,Lookup!$L$11,999))))))</f>
        <v>999</v>
      </c>
      <c r="E283" s="41">
        <f>IF(D283=999,IF(B283=Lookup!$K$12,Lookup!$L$12,IF(B283=Lookup!$K$13,Lookup!$L$13,IF(B283=Lookup!$K$14,Lookup!$L$14,IF(B283=Lookup!$K$15,Lookup!$L$15,IF(B283=Lookup!$K$16,Lookup!$L$16,999))))),"")</f>
        <v>999</v>
      </c>
      <c r="F283" s="41">
        <f>IF(E283=999,IF(B283=Lookup!$K$17,Lookup!$L$17,IF(B283=Lookup!$K$18,Lookup!$L$18,IF(B283=Lookup!$K$19,Lookup!$L$19,IF(B283=Lookup!$K$20,Lookup!$L$20,IF(B283=Lookup!$K$21,Lookup!$L$21,999))))),"")</f>
        <v>123.75</v>
      </c>
      <c r="G283" s="41" t="str">
        <f>IF(F283=999,IF(B283=Lookup!$K$22,Lookup!$L$22,IF(B283=Lookup!$K$23,Lookup!$L$23,IF(B283=Lookup!$K$24,Lookup!$L$24,IF(B283=Lookup!$K$25,Lookup!$L$25,IF(B283=Lookup!$K$26,Lookup!$L$26,999))))),"")</f>
        <v/>
      </c>
      <c r="H283" s="41" t="str">
        <f>IF(G283=999,IF(B283=Lookup!$K$27,Lookup!$L$27,IF(B283=Lookup!$K$28,Lookup!$L$28,IF(B283=Lookup!$K$29,Lookup!$L$29,IF(B283=Lookup!$K$30,Lookup!$L$30,IF(B283=Lookup!$K$31,Lookup!$L$31,999))))),"")</f>
        <v/>
      </c>
      <c r="I283" s="41" t="str">
        <f>IF(H283=999,IF(B283=Lookup!$K$32,Lookup!$L$32,IF(B283=Lookup!$K$33,Lookup!$L$33,IF(B283=Lookup!$K$34,Lookup!$L$34,IF(B283=Lookup!$K$35,Lookup!$L$35,IF(B283=Lookup!$K$36,Lookup!$L$36,999))))),"")</f>
        <v/>
      </c>
      <c r="J283" s="41" t="str">
        <f>IF(I283=999,IF(B283=Lookup!$K$37,Lookup!$L$37,IF(B283=Lookup!$K$38,Lookup!$L$38,IF(B283=Lookup!$K$39,Lookup!$L$7,""))),"")</f>
        <v/>
      </c>
      <c r="K283" s="41">
        <f t="shared" si="24"/>
        <v>123.75</v>
      </c>
      <c r="L283" s="37">
        <f t="shared" si="29"/>
        <v>123.75</v>
      </c>
      <c r="M283" s="38" t="str">
        <f>'1768'!Z283</f>
        <v>22.5W</v>
      </c>
      <c r="N283" s="37" t="str">
        <f t="shared" si="26"/>
        <v>22.5W</v>
      </c>
      <c r="O283" s="37" t="str">
        <f t="shared" si="27"/>
        <v>22.5</v>
      </c>
      <c r="P283" s="37">
        <f t="shared" si="28"/>
        <v>146.25</v>
      </c>
      <c r="Q283" s="40" t="str">
        <f>IF(P283&lt;=Lookup!$M$7,Lookup!$K$7,IF(P283&lt;=Lookup!$M$8,Lookup!$K$8,IF(P283&lt;=Lookup!$M$9,Lookup!$K$9,IF(P283&lt;=Lookup!$M$10,Lookup!$K$10,IF(P283&lt;=Lookup!$M$11,Lookup!$K$11,"")))))</f>
        <v/>
      </c>
      <c r="R283" s="40" t="str">
        <f>IF(P283&gt;Lookup!$M$11,IF(P283&lt;=Lookup!$M$12,Lookup!$K$12,IF(P283&lt;=Lookup!$M$13,Lookup!$K$13,IF(P283&lt;=Lookup!$M$14,Lookup!$K$14,IF(P283&lt;=Lookup!$M$15,Lookup!$K$15,IF(P283&lt;=Lookup!$M$16,Lookup!$K$16,""))))),"")</f>
        <v/>
      </c>
      <c r="S283" s="40" t="str">
        <f>IF(P283&gt;Lookup!$M$16,IF(P283&lt;=Lookup!$M$17,Lookup!$K$17,IF(P283&lt;=Lookup!$M$18,Lookup!$K$18,IF(P283&lt;=Lookup!$M$19,Lookup!$K$19,IF(P283&lt;=Lookup!$M$20,Lookup!$K$20,IF(P283&lt;=Lookup!$M$21,Lookup!$K$21,""))))),"")</f>
        <v>SEbS</v>
      </c>
      <c r="T283" s="40" t="str">
        <f>IF(P283&gt;Lookup!$M$21,IF(P283&lt;=Lookup!$M$22,Lookup!$K$22,IF(P283&lt;=Lookup!$M$23,Lookup!$K$23,IF(P283&lt;=Lookup!$M$24,Lookup!$K$24,IF(P283&lt;=Lookup!$M$25,Lookup!$K$25,IF(P283&lt;=Lookup!$M$26,Lookup!$K$26,""))))),"")</f>
        <v/>
      </c>
      <c r="U283" s="40" t="str">
        <f>IF(P283&gt;Lookup!$M$26,IF(P283&lt;=Lookup!$M$27,Lookup!$K$27,IF(P283&lt;=Lookup!$M$28,Lookup!$K$28,IF(P283&lt;=Lookup!$M$29,Lookup!$K$29,IF(P283&lt;=Lookup!$M$30,Lookup!$K$30,IF(P283&lt;=Lookup!$M$31,Lookup!$K$31,""))))),"")</f>
        <v/>
      </c>
      <c r="V283" s="40" t="str">
        <f>IF(P283&gt;Lookup!$M$31,IF(P283&lt;=Lookup!$M$32,Lookup!$K$32,IF(P283&lt;=Lookup!$M$33,Lookup!$K$33,IF(P283&lt;=Lookup!$M$34,Lookup!$K$34,IF(P283&lt;=Lookup!$M$35,Lookup!$K$35,IF(P283&lt;=Lookup!$M$36,Lookup!$K$36,""))))),"")</f>
        <v/>
      </c>
      <c r="W283" s="43" t="str">
        <f>IF(P283&gt;Lookup!$M$36,IF(P283&lt;=Lookup!$M$37,Lookup!$K$37,IF(P283&lt;=Lookup!$M$38,Lookup!$K$38,IF(P283&lt;Lookup!$M$39,Lookup!$K$39,IF(P283&lt;Lookup!$M$40,Lookup!$K$40,IF(P283&lt;Lookup!$M$41,Lookup!$K$41,IF(P283&lt;Lookup!$M$42,Lookup!$K$42,IF(P283&lt;Lookup!$M$43,Lookup!$K$43,IF(P283&lt;Lookup!$M$44,Lookup!$K$34,IF(B283=0,"",B283))))))))),"")</f>
        <v/>
      </c>
      <c r="X283" s="42" t="str">
        <f t="shared" si="25"/>
        <v>SEbS</v>
      </c>
    </row>
    <row r="284" spans="1:24" ht="14">
      <c r="A284" s="37">
        <v>274</v>
      </c>
      <c r="B284" s="38" t="str">
        <f>'1768'!J284</f>
        <v>Variable</v>
      </c>
      <c r="C284" s="39">
        <v>999</v>
      </c>
      <c r="D284" s="41">
        <f>IF(B284=0,"",IF(B284=Lookup!$K$7,Lookup!$L$7,IF(B284=Lookup!$K$8,Lookup!$L$8,IF(B284=Lookup!$K$9,Lookup!$L$9,IF(B284=Lookup!$K$10,Lookup!$L$10,IF(B284=Lookup!$K$11,Lookup!$L$11,999))))))</f>
        <v>999</v>
      </c>
      <c r="E284" s="41">
        <f>IF(D284=999,IF(B284=Lookup!$K$12,Lookup!$L$12,IF(B284=Lookup!$K$13,Lookup!$L$13,IF(B284=Lookup!$K$14,Lookup!$L$14,IF(B284=Lookup!$K$15,Lookup!$L$15,IF(B284=Lookup!$K$16,Lookup!$L$16,999))))),"")</f>
        <v>999</v>
      </c>
      <c r="F284" s="41">
        <f>IF(E284=999,IF(B284=Lookup!$K$17,Lookup!$L$17,IF(B284=Lookup!$K$18,Lookup!$L$18,IF(B284=Lookup!$K$19,Lookup!$L$19,IF(B284=Lookup!$K$20,Lookup!$L$20,IF(B284=Lookup!$K$21,Lookup!$L$21,999))))),"")</f>
        <v>999</v>
      </c>
      <c r="G284" s="41">
        <f>IF(F284=999,IF(B284=Lookup!$K$22,Lookup!$L$22,IF(B284=Lookup!$K$23,Lookup!$L$23,IF(B284=Lookup!$K$24,Lookup!$L$24,IF(B284=Lookup!$K$25,Lookup!$L$25,IF(B284=Lookup!$K$26,Lookup!$L$26,999))))),"")</f>
        <v>999</v>
      </c>
      <c r="H284" s="41">
        <f>IF(G284=999,IF(B284=Lookup!$K$27,Lookup!$L$27,IF(B284=Lookup!$K$28,Lookup!$L$28,IF(B284=Lookup!$K$29,Lookup!$L$29,IF(B284=Lookup!$K$30,Lookup!$L$30,IF(B284=Lookup!$K$31,Lookup!$L$31,999))))),"")</f>
        <v>999</v>
      </c>
      <c r="I284" s="41">
        <f>IF(H284=999,IF(B284=Lookup!$K$32,Lookup!$L$32,IF(B284=Lookup!$K$33,Lookup!$L$33,IF(B284=Lookup!$K$34,Lookup!$L$34,IF(B284=Lookup!$K$35,Lookup!$L$35,IF(B284=Lookup!$K$36,Lookup!$L$36,999))))),"")</f>
        <v>999</v>
      </c>
      <c r="J284" s="41" t="str">
        <f>IF(I284=999,IF(B284=Lookup!$K$37,Lookup!$L$37,IF(B284=Lookup!$K$38,Lookup!$L$38,IF(B284=Lookup!$K$39,Lookup!$L$7,""))),"")</f>
        <v/>
      </c>
      <c r="K284" s="41">
        <f t="shared" si="24"/>
        <v>999</v>
      </c>
      <c r="L284" s="37" t="str">
        <f t="shared" si="29"/>
        <v/>
      </c>
      <c r="M284" s="38" t="str">
        <f>'1768'!Z284</f>
        <v>22.5W</v>
      </c>
      <c r="N284" s="37" t="str">
        <f t="shared" si="26"/>
        <v>22.5W</v>
      </c>
      <c r="O284" s="37" t="str">
        <f t="shared" si="27"/>
        <v>22.5</v>
      </c>
      <c r="P284" s="37">
        <f t="shared" si="28"/>
        <v>1021.5</v>
      </c>
      <c r="Q284" s="40" t="str">
        <f>IF(P284&lt;=Lookup!$M$7,Lookup!$K$7,IF(P284&lt;=Lookup!$M$8,Lookup!$K$8,IF(P284&lt;=Lookup!$M$9,Lookup!$K$9,IF(P284&lt;=Lookup!$M$10,Lookup!$K$10,IF(P284&lt;=Lookup!$M$11,Lookup!$K$11,"")))))</f>
        <v/>
      </c>
      <c r="R284" s="40" t="str">
        <f>IF(P284&gt;Lookup!$M$11,IF(P284&lt;=Lookup!$M$12,Lookup!$K$12,IF(P284&lt;=Lookup!$M$13,Lookup!$K$13,IF(P284&lt;=Lookup!$M$14,Lookup!$K$14,IF(P284&lt;=Lookup!$M$15,Lookup!$K$15,IF(P284&lt;=Lookup!$M$16,Lookup!$K$16,""))))),"")</f>
        <v/>
      </c>
      <c r="S284" s="40" t="str">
        <f>IF(P284&gt;Lookup!$M$16,IF(P284&lt;=Lookup!$M$17,Lookup!$K$17,IF(P284&lt;=Lookup!$M$18,Lookup!$K$18,IF(P284&lt;=Lookup!$M$19,Lookup!$K$19,IF(P284&lt;=Lookup!$M$20,Lookup!$K$20,IF(P284&lt;=Lookup!$M$21,Lookup!$K$21,""))))),"")</f>
        <v/>
      </c>
      <c r="T284" s="40" t="str">
        <f>IF(P284&gt;Lookup!$M$21,IF(P284&lt;=Lookup!$M$22,Lookup!$K$22,IF(P284&lt;=Lookup!$M$23,Lookup!$K$23,IF(P284&lt;=Lookup!$M$24,Lookup!$K$24,IF(P284&lt;=Lookup!$M$25,Lookup!$K$25,IF(P284&lt;=Lookup!$M$26,Lookup!$K$26,""))))),"")</f>
        <v/>
      </c>
      <c r="U284" s="40" t="str">
        <f>IF(P284&gt;Lookup!$M$26,IF(P284&lt;=Lookup!$M$27,Lookup!$K$27,IF(P284&lt;=Lookup!$M$28,Lookup!$K$28,IF(P284&lt;=Lookup!$M$29,Lookup!$K$29,IF(P284&lt;=Lookup!$M$30,Lookup!$K$30,IF(P284&lt;=Lookup!$M$31,Lookup!$K$31,""))))),"")</f>
        <v/>
      </c>
      <c r="V284" s="40" t="str">
        <f>IF(P284&gt;Lookup!$M$31,IF(P284&lt;=Lookup!$M$32,Lookup!$K$32,IF(P284&lt;=Lookup!$M$33,Lookup!$K$33,IF(P284&lt;=Lookup!$M$34,Lookup!$K$34,IF(P284&lt;=Lookup!$M$35,Lookup!$K$35,IF(P284&lt;=Lookup!$M$36,Lookup!$K$36,""))))),"")</f>
        <v/>
      </c>
      <c r="W284" s="43" t="str">
        <f>IF(P284&gt;Lookup!$M$36,IF(P284&lt;=Lookup!$M$37,Lookup!$K$37,IF(P284&lt;=Lookup!$M$38,Lookup!$K$38,IF(P284&lt;Lookup!$M$39,Lookup!$K$39,IF(P284&lt;Lookup!$M$40,Lookup!$K$40,IF(P284&lt;Lookup!$M$41,Lookup!$K$41,IF(P284&lt;Lookup!$M$42,Lookup!$K$42,IF(P284&lt;Lookup!$M$43,Lookup!$K$43,IF(P284&lt;Lookup!$M$44,Lookup!$K$34,IF(B284=0,"",B284))))))))),"")</f>
        <v>Variable</v>
      </c>
      <c r="X284" s="42" t="str">
        <f t="shared" si="25"/>
        <v>Variable</v>
      </c>
    </row>
    <row r="285" spans="1:24" ht="14">
      <c r="A285" s="37">
        <v>275</v>
      </c>
      <c r="B285" s="38" t="str">
        <f>'1768'!J285</f>
        <v>SE</v>
      </c>
      <c r="C285" s="39">
        <v>999</v>
      </c>
      <c r="D285" s="41">
        <f>IF(B285=0,"",IF(B285=Lookup!$K$7,Lookup!$L$7,IF(B285=Lookup!$K$8,Lookup!$L$8,IF(B285=Lookup!$K$9,Lookup!$L$9,IF(B285=Lookup!$K$10,Lookup!$L$10,IF(B285=Lookup!$K$11,Lookup!$L$11,999))))))</f>
        <v>999</v>
      </c>
      <c r="E285" s="41">
        <f>IF(D285=999,IF(B285=Lookup!$K$12,Lookup!$L$12,IF(B285=Lookup!$K$13,Lookup!$L$13,IF(B285=Lookup!$K$14,Lookup!$L$14,IF(B285=Lookup!$K$15,Lookup!$L$15,IF(B285=Lookup!$K$16,Lookup!$L$16,999))))),"")</f>
        <v>999</v>
      </c>
      <c r="F285" s="41">
        <f>IF(E285=999,IF(B285=Lookup!$K$17,Lookup!$L$17,IF(B285=Lookup!$K$18,Lookup!$L$18,IF(B285=Lookup!$K$19,Lookup!$L$19,IF(B285=Lookup!$K$20,Lookup!$L$20,IF(B285=Lookup!$K$21,Lookup!$L$21,999))))),"")</f>
        <v>135</v>
      </c>
      <c r="G285" s="41" t="str">
        <f>IF(F285=999,IF(B285=Lookup!$K$22,Lookup!$L$22,IF(B285=Lookup!$K$23,Lookup!$L$23,IF(B285=Lookup!$K$24,Lookup!$L$24,IF(B285=Lookup!$K$25,Lookup!$L$25,IF(B285=Lookup!$K$26,Lookup!$L$26,999))))),"")</f>
        <v/>
      </c>
      <c r="H285" s="41" t="str">
        <f>IF(G285=999,IF(B285=Lookup!$K$27,Lookup!$L$27,IF(B285=Lookup!$K$28,Lookup!$L$28,IF(B285=Lookup!$K$29,Lookup!$L$29,IF(B285=Lookup!$K$30,Lookup!$L$30,IF(B285=Lookup!$K$31,Lookup!$L$31,999))))),"")</f>
        <v/>
      </c>
      <c r="I285" s="41" t="str">
        <f>IF(H285=999,IF(B285=Lookup!$K$32,Lookup!$L$32,IF(B285=Lookup!$K$33,Lookup!$L$33,IF(B285=Lookup!$K$34,Lookup!$L$34,IF(B285=Lookup!$K$35,Lookup!$L$35,IF(B285=Lookup!$K$36,Lookup!$L$36,999))))),"")</f>
        <v/>
      </c>
      <c r="J285" s="41" t="str">
        <f>IF(I285=999,IF(B285=Lookup!$K$37,Lookup!$L$37,IF(B285=Lookup!$K$38,Lookup!$L$38,IF(B285=Lookup!$K$39,Lookup!$L$7,""))),"")</f>
        <v/>
      </c>
      <c r="K285" s="41">
        <f t="shared" si="24"/>
        <v>135</v>
      </c>
      <c r="L285" s="37">
        <f t="shared" si="29"/>
        <v>135</v>
      </c>
      <c r="M285" s="38" t="str">
        <f>'1768'!Z285</f>
        <v>22.5W</v>
      </c>
      <c r="N285" s="37" t="str">
        <f t="shared" si="26"/>
        <v>22.5W</v>
      </c>
      <c r="O285" s="37" t="str">
        <f t="shared" si="27"/>
        <v>22.5</v>
      </c>
      <c r="P285" s="37">
        <f t="shared" si="28"/>
        <v>157.5</v>
      </c>
      <c r="Q285" s="40" t="str">
        <f>IF(P285&lt;=Lookup!$M$7,Lookup!$K$7,IF(P285&lt;=Lookup!$M$8,Lookup!$K$8,IF(P285&lt;=Lookup!$M$9,Lookup!$K$9,IF(P285&lt;=Lookup!$M$10,Lookup!$K$10,IF(P285&lt;=Lookup!$M$11,Lookup!$K$11,"")))))</f>
        <v/>
      </c>
      <c r="R285" s="40" t="str">
        <f>IF(P285&gt;Lookup!$M$11,IF(P285&lt;=Lookup!$M$12,Lookup!$K$12,IF(P285&lt;=Lookup!$M$13,Lookup!$K$13,IF(P285&lt;=Lookup!$M$14,Lookup!$K$14,IF(P285&lt;=Lookup!$M$15,Lookup!$K$15,IF(P285&lt;=Lookup!$M$16,Lookup!$K$16,""))))),"")</f>
        <v/>
      </c>
      <c r="S285" s="40" t="str">
        <f>IF(P285&gt;Lookup!$M$16,IF(P285&lt;=Lookup!$M$17,Lookup!$K$17,IF(P285&lt;=Lookup!$M$18,Lookup!$K$18,IF(P285&lt;=Lookup!$M$19,Lookup!$K$19,IF(P285&lt;=Lookup!$M$20,Lookup!$K$20,IF(P285&lt;=Lookup!$M$21,Lookup!$K$21,""))))),"")</f>
        <v>SSE</v>
      </c>
      <c r="T285" s="40" t="str">
        <f>IF(P285&gt;Lookup!$M$21,IF(P285&lt;=Lookup!$M$22,Lookup!$K$22,IF(P285&lt;=Lookup!$M$23,Lookup!$K$23,IF(P285&lt;=Lookup!$M$24,Lookup!$K$24,IF(P285&lt;=Lookup!$M$25,Lookup!$K$25,IF(P285&lt;=Lookup!$M$26,Lookup!$K$26,""))))),"")</f>
        <v/>
      </c>
      <c r="U285" s="40" t="str">
        <f>IF(P285&gt;Lookup!$M$26,IF(P285&lt;=Lookup!$M$27,Lookup!$K$27,IF(P285&lt;=Lookup!$M$28,Lookup!$K$28,IF(P285&lt;=Lookup!$M$29,Lookup!$K$29,IF(P285&lt;=Lookup!$M$30,Lookup!$K$30,IF(P285&lt;=Lookup!$M$31,Lookup!$K$31,""))))),"")</f>
        <v/>
      </c>
      <c r="V285" s="40" t="str">
        <f>IF(P285&gt;Lookup!$M$31,IF(P285&lt;=Lookup!$M$32,Lookup!$K$32,IF(P285&lt;=Lookup!$M$33,Lookup!$K$33,IF(P285&lt;=Lookup!$M$34,Lookup!$K$34,IF(P285&lt;=Lookup!$M$35,Lookup!$K$35,IF(P285&lt;=Lookup!$M$36,Lookup!$K$36,""))))),"")</f>
        <v/>
      </c>
      <c r="W285" s="43" t="str">
        <f>IF(P285&gt;Lookup!$M$36,IF(P285&lt;=Lookup!$M$37,Lookup!$K$37,IF(P285&lt;=Lookup!$M$38,Lookup!$K$38,IF(P285&lt;Lookup!$M$39,Lookup!$K$39,IF(P285&lt;Lookup!$M$40,Lookup!$K$40,IF(P285&lt;Lookup!$M$41,Lookup!$K$41,IF(P285&lt;Lookup!$M$42,Lookup!$K$42,IF(P285&lt;Lookup!$M$43,Lookup!$K$43,IF(P285&lt;Lookup!$M$44,Lookup!$K$34,IF(B285=0,"",B285))))))))),"")</f>
        <v/>
      </c>
      <c r="X285" s="42" t="str">
        <f t="shared" si="25"/>
        <v>SSE</v>
      </c>
    </row>
    <row r="286" spans="1:24" ht="14">
      <c r="A286" s="37">
        <v>276</v>
      </c>
      <c r="B286" s="38" t="str">
        <f>'1768'!J286</f>
        <v>Variable</v>
      </c>
      <c r="C286" s="39">
        <v>999</v>
      </c>
      <c r="D286" s="41">
        <f>IF(B286=0,"",IF(B286=Lookup!$K$7,Lookup!$L$7,IF(B286=Lookup!$K$8,Lookup!$L$8,IF(B286=Lookup!$K$9,Lookup!$L$9,IF(B286=Lookup!$K$10,Lookup!$L$10,IF(B286=Lookup!$K$11,Lookup!$L$11,999))))))</f>
        <v>999</v>
      </c>
      <c r="E286" s="41">
        <f>IF(D286=999,IF(B286=Lookup!$K$12,Lookup!$L$12,IF(B286=Lookup!$K$13,Lookup!$L$13,IF(B286=Lookup!$K$14,Lookup!$L$14,IF(B286=Lookup!$K$15,Lookup!$L$15,IF(B286=Lookup!$K$16,Lookup!$L$16,999))))),"")</f>
        <v>999</v>
      </c>
      <c r="F286" s="41">
        <f>IF(E286=999,IF(B286=Lookup!$K$17,Lookup!$L$17,IF(B286=Lookup!$K$18,Lookup!$L$18,IF(B286=Lookup!$K$19,Lookup!$L$19,IF(B286=Lookup!$K$20,Lookup!$L$20,IF(B286=Lookup!$K$21,Lookup!$L$21,999))))),"")</f>
        <v>999</v>
      </c>
      <c r="G286" s="41">
        <f>IF(F286=999,IF(B286=Lookup!$K$22,Lookup!$L$22,IF(B286=Lookup!$K$23,Lookup!$L$23,IF(B286=Lookup!$K$24,Lookup!$L$24,IF(B286=Lookup!$K$25,Lookup!$L$25,IF(B286=Lookup!$K$26,Lookup!$L$26,999))))),"")</f>
        <v>999</v>
      </c>
      <c r="H286" s="41">
        <f>IF(G286=999,IF(B286=Lookup!$K$27,Lookup!$L$27,IF(B286=Lookup!$K$28,Lookup!$L$28,IF(B286=Lookup!$K$29,Lookup!$L$29,IF(B286=Lookup!$K$30,Lookup!$L$30,IF(B286=Lookup!$K$31,Lookup!$L$31,999))))),"")</f>
        <v>999</v>
      </c>
      <c r="I286" s="41">
        <f>IF(H286=999,IF(B286=Lookup!$K$32,Lookup!$L$32,IF(B286=Lookup!$K$33,Lookup!$L$33,IF(B286=Lookup!$K$34,Lookup!$L$34,IF(B286=Lookup!$K$35,Lookup!$L$35,IF(B286=Lookup!$K$36,Lookup!$L$36,999))))),"")</f>
        <v>999</v>
      </c>
      <c r="J286" s="41" t="str">
        <f>IF(I286=999,IF(B286=Lookup!$K$37,Lookup!$L$37,IF(B286=Lookup!$K$38,Lookup!$L$38,IF(B286=Lookup!$K$39,Lookup!$L$7,""))),"")</f>
        <v/>
      </c>
      <c r="K286" s="41">
        <f t="shared" si="24"/>
        <v>999</v>
      </c>
      <c r="L286" s="37" t="str">
        <f t="shared" si="29"/>
        <v/>
      </c>
      <c r="M286" s="38" t="str">
        <f>'1768'!Z286</f>
        <v>22.5W</v>
      </c>
      <c r="N286" s="37" t="str">
        <f t="shared" si="26"/>
        <v>22.5W</v>
      </c>
      <c r="O286" s="37" t="str">
        <f t="shared" si="27"/>
        <v>22.5</v>
      </c>
      <c r="P286" s="37">
        <f t="shared" si="28"/>
        <v>1021.5</v>
      </c>
      <c r="Q286" s="40" t="str">
        <f>IF(P286&lt;=Lookup!$M$7,Lookup!$K$7,IF(P286&lt;=Lookup!$M$8,Lookup!$K$8,IF(P286&lt;=Lookup!$M$9,Lookup!$K$9,IF(P286&lt;=Lookup!$M$10,Lookup!$K$10,IF(P286&lt;=Lookup!$M$11,Lookup!$K$11,"")))))</f>
        <v/>
      </c>
      <c r="R286" s="40" t="str">
        <f>IF(P286&gt;Lookup!$M$11,IF(P286&lt;=Lookup!$M$12,Lookup!$K$12,IF(P286&lt;=Lookup!$M$13,Lookup!$K$13,IF(P286&lt;=Lookup!$M$14,Lookup!$K$14,IF(P286&lt;=Lookup!$M$15,Lookup!$K$15,IF(P286&lt;=Lookup!$M$16,Lookup!$K$16,""))))),"")</f>
        <v/>
      </c>
      <c r="S286" s="40" t="str">
        <f>IF(P286&gt;Lookup!$M$16,IF(P286&lt;=Lookup!$M$17,Lookup!$K$17,IF(P286&lt;=Lookup!$M$18,Lookup!$K$18,IF(P286&lt;=Lookup!$M$19,Lookup!$K$19,IF(P286&lt;=Lookup!$M$20,Lookup!$K$20,IF(P286&lt;=Lookup!$M$21,Lookup!$K$21,""))))),"")</f>
        <v/>
      </c>
      <c r="T286" s="40" t="str">
        <f>IF(P286&gt;Lookup!$M$21,IF(P286&lt;=Lookup!$M$22,Lookup!$K$22,IF(P286&lt;=Lookup!$M$23,Lookup!$K$23,IF(P286&lt;=Lookup!$M$24,Lookup!$K$24,IF(P286&lt;=Lookup!$M$25,Lookup!$K$25,IF(P286&lt;=Lookup!$M$26,Lookup!$K$26,""))))),"")</f>
        <v/>
      </c>
      <c r="U286" s="40" t="str">
        <f>IF(P286&gt;Lookup!$M$26,IF(P286&lt;=Lookup!$M$27,Lookup!$K$27,IF(P286&lt;=Lookup!$M$28,Lookup!$K$28,IF(P286&lt;=Lookup!$M$29,Lookup!$K$29,IF(P286&lt;=Lookup!$M$30,Lookup!$K$30,IF(P286&lt;=Lookup!$M$31,Lookup!$K$31,""))))),"")</f>
        <v/>
      </c>
      <c r="V286" s="40" t="str">
        <f>IF(P286&gt;Lookup!$M$31,IF(P286&lt;=Lookup!$M$32,Lookup!$K$32,IF(P286&lt;=Lookup!$M$33,Lookup!$K$33,IF(P286&lt;=Lookup!$M$34,Lookup!$K$34,IF(P286&lt;=Lookup!$M$35,Lookup!$K$35,IF(P286&lt;=Lookup!$M$36,Lookup!$K$36,""))))),"")</f>
        <v/>
      </c>
      <c r="W286" s="43" t="str">
        <f>IF(P286&gt;Lookup!$M$36,IF(P286&lt;=Lookup!$M$37,Lookup!$K$37,IF(P286&lt;=Lookup!$M$38,Lookup!$K$38,IF(P286&lt;Lookup!$M$39,Lookup!$K$39,IF(P286&lt;Lookup!$M$40,Lookup!$K$40,IF(P286&lt;Lookup!$M$41,Lookup!$K$41,IF(P286&lt;Lookup!$M$42,Lookup!$K$42,IF(P286&lt;Lookup!$M$43,Lookup!$K$43,IF(P286&lt;Lookup!$M$44,Lookup!$K$34,IF(B286=0,"",B286))))))))),"")</f>
        <v>Variable</v>
      </c>
      <c r="X286" s="42" t="str">
        <f t="shared" si="25"/>
        <v>Variable</v>
      </c>
    </row>
    <row r="287" spans="1:24" ht="14">
      <c r="A287" s="37">
        <v>277</v>
      </c>
      <c r="B287" s="38" t="str">
        <f>'1768'!J287</f>
        <v>W</v>
      </c>
      <c r="C287" s="39">
        <v>999</v>
      </c>
      <c r="D287" s="41">
        <f>IF(B287=0,"",IF(B287=Lookup!$K$7,Lookup!$L$7,IF(B287=Lookup!$K$8,Lookup!$L$8,IF(B287=Lookup!$K$9,Lookup!$L$9,IF(B287=Lookup!$K$10,Lookup!$L$10,IF(B287=Lookup!$K$11,Lookup!$L$11,999))))))</f>
        <v>999</v>
      </c>
      <c r="E287" s="41">
        <f>IF(D287=999,IF(B287=Lookup!$K$12,Lookup!$L$12,IF(B287=Lookup!$K$13,Lookup!$L$13,IF(B287=Lookup!$K$14,Lookup!$L$14,IF(B287=Lookup!$K$15,Lookup!$L$15,IF(B287=Lookup!$K$16,Lookup!$L$16,999))))),"")</f>
        <v>999</v>
      </c>
      <c r="F287" s="41">
        <f>IF(E287=999,IF(B287=Lookup!$K$17,Lookup!$L$17,IF(B287=Lookup!$K$18,Lookup!$L$18,IF(B287=Lookup!$K$19,Lookup!$L$19,IF(B287=Lookup!$K$20,Lookup!$L$20,IF(B287=Lookup!$K$21,Lookup!$L$21,999))))),"")</f>
        <v>999</v>
      </c>
      <c r="G287" s="41">
        <f>IF(F287=999,IF(B287=Lookup!$K$22,Lookup!$L$22,IF(B287=Lookup!$K$23,Lookup!$L$23,IF(B287=Lookup!$K$24,Lookup!$L$24,IF(B287=Lookup!$K$25,Lookup!$L$25,IF(B287=Lookup!$K$26,Lookup!$L$26,999))))),"")</f>
        <v>999</v>
      </c>
      <c r="H287" s="41">
        <f>IF(G287=999,IF(B287=Lookup!$K$27,Lookup!$L$27,IF(B287=Lookup!$K$28,Lookup!$L$28,IF(B287=Lookup!$K$29,Lookup!$L$29,IF(B287=Lookup!$K$30,Lookup!$L$30,IF(B287=Lookup!$K$31,Lookup!$L$31,999))))),"")</f>
        <v>270</v>
      </c>
      <c r="I287" s="41" t="str">
        <f>IF(H287=999,IF(B287=Lookup!$K$32,Lookup!$L$32,IF(B287=Lookup!$K$33,Lookup!$L$33,IF(B287=Lookup!$K$34,Lookup!$L$34,IF(B287=Lookup!$K$35,Lookup!$L$35,IF(B287=Lookup!$K$36,Lookup!$L$36,999))))),"")</f>
        <v/>
      </c>
      <c r="J287" s="41" t="str">
        <f>IF(I287=999,IF(B287=Lookup!$K$37,Lookup!$L$37,IF(B287=Lookup!$K$38,Lookup!$L$38,IF(B287=Lookup!$K$39,Lookup!$L$7,""))),"")</f>
        <v/>
      </c>
      <c r="K287" s="41">
        <f t="shared" si="24"/>
        <v>270</v>
      </c>
      <c r="L287" s="37">
        <f t="shared" si="29"/>
        <v>270</v>
      </c>
      <c r="M287" s="38" t="str">
        <f>'1768'!Z287</f>
        <v>22.5W</v>
      </c>
      <c r="N287" s="37" t="str">
        <f t="shared" si="26"/>
        <v>22.5W</v>
      </c>
      <c r="O287" s="37" t="str">
        <f t="shared" si="27"/>
        <v>22.5</v>
      </c>
      <c r="P287" s="37">
        <f t="shared" si="28"/>
        <v>292.5</v>
      </c>
      <c r="Q287" s="40" t="str">
        <f>IF(P287&lt;=Lookup!$M$7,Lookup!$K$7,IF(P287&lt;=Lookup!$M$8,Lookup!$K$8,IF(P287&lt;=Lookup!$M$9,Lookup!$K$9,IF(P287&lt;=Lookup!$M$10,Lookup!$K$10,IF(P287&lt;=Lookup!$M$11,Lookup!$K$11,"")))))</f>
        <v/>
      </c>
      <c r="R287" s="40" t="str">
        <f>IF(P287&gt;Lookup!$M$11,IF(P287&lt;=Lookup!$M$12,Lookup!$K$12,IF(P287&lt;=Lookup!$M$13,Lookup!$K$13,IF(P287&lt;=Lookup!$M$14,Lookup!$K$14,IF(P287&lt;=Lookup!$M$15,Lookup!$K$15,IF(P287&lt;=Lookup!$M$16,Lookup!$K$16,""))))),"")</f>
        <v/>
      </c>
      <c r="S287" s="40" t="str">
        <f>IF(P287&gt;Lookup!$M$16,IF(P287&lt;=Lookup!$M$17,Lookup!$K$17,IF(P287&lt;=Lookup!$M$18,Lookup!$K$18,IF(P287&lt;=Lookup!$M$19,Lookup!$K$19,IF(P287&lt;=Lookup!$M$20,Lookup!$K$20,IF(P287&lt;=Lookup!$M$21,Lookup!$K$21,""))))),"")</f>
        <v/>
      </c>
      <c r="T287" s="40" t="str">
        <f>IF(P287&gt;Lookup!$M$21,IF(P287&lt;=Lookup!$M$22,Lookup!$K$22,IF(P287&lt;=Lookup!$M$23,Lookup!$K$23,IF(P287&lt;=Lookup!$M$24,Lookup!$K$24,IF(P287&lt;=Lookup!$M$25,Lookup!$K$25,IF(P287&lt;=Lookup!$M$26,Lookup!$K$26,""))))),"")</f>
        <v/>
      </c>
      <c r="U287" s="40" t="str">
        <f>IF(P287&gt;Lookup!$M$26,IF(P287&lt;=Lookup!$M$27,Lookup!$K$27,IF(P287&lt;=Lookup!$M$28,Lookup!$K$28,IF(P287&lt;=Lookup!$M$29,Lookup!$K$29,IF(P287&lt;=Lookup!$M$30,Lookup!$K$30,IF(P287&lt;=Lookup!$M$31,Lookup!$K$31,""))))),"")</f>
        <v/>
      </c>
      <c r="V287" s="40" t="str">
        <f>IF(P287&gt;Lookup!$M$31,IF(P287&lt;=Lookup!$M$32,Lookup!$K$32,IF(P287&lt;=Lookup!$M$33,Lookup!$K$33,IF(P287&lt;=Lookup!$M$34,Lookup!$K$34,IF(P287&lt;=Lookup!$M$35,Lookup!$K$35,IF(P287&lt;=Lookup!$M$36,Lookup!$K$36,""))))),"")</f>
        <v>WNW</v>
      </c>
      <c r="W287" s="43" t="str">
        <f>IF(P287&gt;Lookup!$M$36,IF(P287&lt;=Lookup!$M$37,Lookup!$K$37,IF(P287&lt;=Lookup!$M$38,Lookup!$K$38,IF(P287&lt;Lookup!$M$39,Lookup!$K$39,IF(P287&lt;Lookup!$M$40,Lookup!$K$40,IF(P287&lt;Lookup!$M$41,Lookup!$K$41,IF(P287&lt;Lookup!$M$42,Lookup!$K$42,IF(P287&lt;Lookup!$M$43,Lookup!$K$43,IF(P287&lt;Lookup!$M$44,Lookup!$K$34,IF(B287=0,"",B287))))))))),"")</f>
        <v/>
      </c>
      <c r="X287" s="42" t="str">
        <f t="shared" si="25"/>
        <v>WNW</v>
      </c>
    </row>
    <row r="288" spans="1:24" ht="14">
      <c r="A288" s="37">
        <v>278</v>
      </c>
      <c r="B288" s="38" t="str">
        <f>'1768'!J288</f>
        <v>WSW</v>
      </c>
      <c r="C288" s="39">
        <v>999</v>
      </c>
      <c r="D288" s="41">
        <f>IF(B288=0,"",IF(B288=Lookup!$K$7,Lookup!$L$7,IF(B288=Lookup!$K$8,Lookup!$L$8,IF(B288=Lookup!$K$9,Lookup!$L$9,IF(B288=Lookup!$K$10,Lookup!$L$10,IF(B288=Lookup!$K$11,Lookup!$L$11,999))))))</f>
        <v>999</v>
      </c>
      <c r="E288" s="41">
        <f>IF(D288=999,IF(B288=Lookup!$K$12,Lookup!$L$12,IF(B288=Lookup!$K$13,Lookup!$L$13,IF(B288=Lookup!$K$14,Lookup!$L$14,IF(B288=Lookup!$K$15,Lookup!$L$15,IF(B288=Lookup!$K$16,Lookup!$L$16,999))))),"")</f>
        <v>999</v>
      </c>
      <c r="F288" s="41">
        <f>IF(E288=999,IF(B288=Lookup!$K$17,Lookup!$L$17,IF(B288=Lookup!$K$18,Lookup!$L$18,IF(B288=Lookup!$K$19,Lookup!$L$19,IF(B288=Lookup!$K$20,Lookup!$L$20,IF(B288=Lookup!$K$21,Lookup!$L$21,999))))),"")</f>
        <v>999</v>
      </c>
      <c r="G288" s="41">
        <f>IF(F288=999,IF(B288=Lookup!$K$22,Lookup!$L$22,IF(B288=Lookup!$K$23,Lookup!$L$23,IF(B288=Lookup!$K$24,Lookup!$L$24,IF(B288=Lookup!$K$25,Lookup!$L$25,IF(B288=Lookup!$K$26,Lookup!$L$26,999))))),"")</f>
        <v>999</v>
      </c>
      <c r="H288" s="41">
        <f>IF(G288=999,IF(B288=Lookup!$K$27,Lookup!$L$27,IF(B288=Lookup!$K$28,Lookup!$L$28,IF(B288=Lookup!$K$29,Lookup!$L$29,IF(B288=Lookup!$K$30,Lookup!$L$30,IF(B288=Lookup!$K$31,Lookup!$L$31,999))))),"")</f>
        <v>247.5</v>
      </c>
      <c r="I288" s="41" t="str">
        <f>IF(H288=999,IF(B288=Lookup!$K$32,Lookup!$L$32,IF(B288=Lookup!$K$33,Lookup!$L$33,IF(B288=Lookup!$K$34,Lookup!$L$34,IF(B288=Lookup!$K$35,Lookup!$L$35,IF(B288=Lookup!$K$36,Lookup!$L$36,999))))),"")</f>
        <v/>
      </c>
      <c r="J288" s="41" t="str">
        <f>IF(I288=999,IF(B288=Lookup!$K$37,Lookup!$L$37,IF(B288=Lookup!$K$38,Lookup!$L$38,IF(B288=Lookup!$K$39,Lookup!$L$7,""))),"")</f>
        <v/>
      </c>
      <c r="K288" s="41">
        <f t="shared" si="24"/>
        <v>247.5</v>
      </c>
      <c r="L288" s="37">
        <f t="shared" si="29"/>
        <v>247.5</v>
      </c>
      <c r="M288" s="38" t="str">
        <f>'1768'!Z288</f>
        <v>19.68W</v>
      </c>
      <c r="N288" s="37" t="str">
        <f t="shared" si="26"/>
        <v>19.68W</v>
      </c>
      <c r="O288" s="37" t="str">
        <f t="shared" si="27"/>
        <v>19.68</v>
      </c>
      <c r="P288" s="37">
        <f t="shared" si="28"/>
        <v>267.18</v>
      </c>
      <c r="Q288" s="40" t="str">
        <f>IF(P288&lt;=Lookup!$M$7,Lookup!$K$7,IF(P288&lt;=Lookup!$M$8,Lookup!$K$8,IF(P288&lt;=Lookup!$M$9,Lookup!$K$9,IF(P288&lt;=Lookup!$M$10,Lookup!$K$10,IF(P288&lt;=Lookup!$M$11,Lookup!$K$11,"")))))</f>
        <v/>
      </c>
      <c r="R288" s="40" t="str">
        <f>IF(P288&gt;Lookup!$M$11,IF(P288&lt;=Lookup!$M$12,Lookup!$K$12,IF(P288&lt;=Lookup!$M$13,Lookup!$K$13,IF(P288&lt;=Lookup!$M$14,Lookup!$K$14,IF(P288&lt;=Lookup!$M$15,Lookup!$K$15,IF(P288&lt;=Lookup!$M$16,Lookup!$K$16,""))))),"")</f>
        <v/>
      </c>
      <c r="S288" s="40" t="str">
        <f>IF(P288&gt;Lookup!$M$16,IF(P288&lt;=Lookup!$M$17,Lookup!$K$17,IF(P288&lt;=Lookup!$M$18,Lookup!$K$18,IF(P288&lt;=Lookup!$M$19,Lookup!$K$19,IF(P288&lt;=Lookup!$M$20,Lookup!$K$20,IF(P288&lt;=Lookup!$M$21,Lookup!$K$21,""))))),"")</f>
        <v/>
      </c>
      <c r="T288" s="40" t="str">
        <f>IF(P288&gt;Lookup!$M$21,IF(P288&lt;=Lookup!$M$22,Lookup!$K$22,IF(P288&lt;=Lookup!$M$23,Lookup!$K$23,IF(P288&lt;=Lookup!$M$24,Lookup!$K$24,IF(P288&lt;=Lookup!$M$25,Lookup!$K$25,IF(P288&lt;=Lookup!$M$26,Lookup!$K$26,""))))),"")</f>
        <v/>
      </c>
      <c r="U288" s="40" t="str">
        <f>IF(P288&gt;Lookup!$M$26,IF(P288&lt;=Lookup!$M$27,Lookup!$K$27,IF(P288&lt;=Lookup!$M$28,Lookup!$K$28,IF(P288&lt;=Lookup!$M$29,Lookup!$K$29,IF(P288&lt;=Lookup!$M$30,Lookup!$K$30,IF(P288&lt;=Lookup!$M$31,Lookup!$K$31,""))))),"")</f>
        <v>W</v>
      </c>
      <c r="V288" s="40" t="str">
        <f>IF(P288&gt;Lookup!$M$31,IF(P288&lt;=Lookup!$M$32,Lookup!$K$32,IF(P288&lt;=Lookup!$M$33,Lookup!$K$33,IF(P288&lt;=Lookup!$M$34,Lookup!$K$34,IF(P288&lt;=Lookup!$M$35,Lookup!$K$35,IF(P288&lt;=Lookup!$M$36,Lookup!$K$36,""))))),"")</f>
        <v/>
      </c>
      <c r="W288" s="43" t="str">
        <f>IF(P288&gt;Lookup!$M$36,IF(P288&lt;=Lookup!$M$37,Lookup!$K$37,IF(P288&lt;=Lookup!$M$38,Lookup!$K$38,IF(P288&lt;Lookup!$M$39,Lookup!$K$39,IF(P288&lt;Lookup!$M$40,Lookup!$K$40,IF(P288&lt;Lookup!$M$41,Lookup!$K$41,IF(P288&lt;Lookup!$M$42,Lookup!$K$42,IF(P288&lt;Lookup!$M$43,Lookup!$K$43,IF(P288&lt;Lookup!$M$44,Lookup!$K$34,IF(B288=0,"",B288))))))))),"")</f>
        <v/>
      </c>
      <c r="X288" s="42" t="str">
        <f t="shared" si="25"/>
        <v>W</v>
      </c>
    </row>
    <row r="289" spans="1:24" ht="14">
      <c r="A289" s="37">
        <v>279</v>
      </c>
      <c r="B289" s="38">
        <f>'1768'!J289</f>
        <v>0</v>
      </c>
      <c r="C289" s="39">
        <v>999</v>
      </c>
      <c r="D289" s="41" t="str">
        <f>IF(B289=0,"",IF(B289=Lookup!$K$7,Lookup!$L$7,IF(B289=Lookup!$K$8,Lookup!$L$8,IF(B289=Lookup!$K$9,Lookup!$L$9,IF(B289=Lookup!$K$10,Lookup!$L$10,IF(B289=Lookup!$K$11,Lookup!$L$11,999))))))</f>
        <v/>
      </c>
      <c r="E289" s="41" t="str">
        <f>IF(D289=999,IF(B289=Lookup!$K$12,Lookup!$L$12,IF(B289=Lookup!$K$13,Lookup!$L$13,IF(B289=Lookup!$K$14,Lookup!$L$14,IF(B289=Lookup!$K$15,Lookup!$L$15,IF(B289=Lookup!$K$16,Lookup!$L$16,999))))),"")</f>
        <v/>
      </c>
      <c r="F289" s="41" t="str">
        <f>IF(E289=999,IF(B289=Lookup!$K$17,Lookup!$L$17,IF(B289=Lookup!$K$18,Lookup!$L$18,IF(B289=Lookup!$K$19,Lookup!$L$19,IF(B289=Lookup!$K$20,Lookup!$L$20,IF(B289=Lookup!$K$21,Lookup!$L$21,999))))),"")</f>
        <v/>
      </c>
      <c r="G289" s="41" t="str">
        <f>IF(F289=999,IF(B289=Lookup!$K$22,Lookup!$L$22,IF(B289=Lookup!$K$23,Lookup!$L$23,IF(B289=Lookup!$K$24,Lookup!$L$24,IF(B289=Lookup!$K$25,Lookup!$L$25,IF(B289=Lookup!$K$26,Lookup!$L$26,999))))),"")</f>
        <v/>
      </c>
      <c r="H289" s="41" t="str">
        <f>IF(G289=999,IF(B289=Lookup!$K$27,Lookup!$L$27,IF(B289=Lookup!$K$28,Lookup!$L$28,IF(B289=Lookup!$K$29,Lookup!$L$29,IF(B289=Lookup!$K$30,Lookup!$L$30,IF(B289=Lookup!$K$31,Lookup!$L$31,999))))),"")</f>
        <v/>
      </c>
      <c r="I289" s="41" t="str">
        <f>IF(H289=999,IF(B289=Lookup!$K$32,Lookup!$L$32,IF(B289=Lookup!$K$33,Lookup!$L$33,IF(B289=Lookup!$K$34,Lookup!$L$34,IF(B289=Lookup!$K$35,Lookup!$L$35,IF(B289=Lookup!$K$36,Lookup!$L$36,999))))),"")</f>
        <v/>
      </c>
      <c r="J289" s="41" t="str">
        <f>IF(I289=999,IF(B289=Lookup!$K$37,Lookup!$L$37,IF(B289=Lookup!$K$38,Lookup!$L$38,IF(B289=Lookup!$K$39,Lookup!$L$7,""))),"")</f>
        <v/>
      </c>
      <c r="K289" s="41">
        <f t="shared" si="24"/>
        <v>999</v>
      </c>
      <c r="L289" s="37" t="str">
        <f t="shared" si="29"/>
        <v/>
      </c>
      <c r="M289" s="38">
        <f>'1768'!Z289</f>
        <v>0</v>
      </c>
      <c r="N289" s="37">
        <f t="shared" si="26"/>
        <v>0</v>
      </c>
      <c r="O289" s="37">
        <f t="shared" si="27"/>
        <v>0</v>
      </c>
      <c r="P289" s="37">
        <f t="shared" si="28"/>
        <v>999</v>
      </c>
      <c r="Q289" s="40" t="str">
        <f>IF(P289&lt;=Lookup!$M$7,Lookup!$K$7,IF(P289&lt;=Lookup!$M$8,Lookup!$K$8,IF(P289&lt;=Lookup!$M$9,Lookup!$K$9,IF(P289&lt;=Lookup!$M$10,Lookup!$K$10,IF(P289&lt;=Lookup!$M$11,Lookup!$K$11,"")))))</f>
        <v/>
      </c>
      <c r="R289" s="40" t="str">
        <f>IF(P289&gt;Lookup!$M$11,IF(P289&lt;=Lookup!$M$12,Lookup!$K$12,IF(P289&lt;=Lookup!$M$13,Lookup!$K$13,IF(P289&lt;=Lookup!$M$14,Lookup!$K$14,IF(P289&lt;=Lookup!$M$15,Lookup!$K$15,IF(P289&lt;=Lookup!$M$16,Lookup!$K$16,""))))),"")</f>
        <v/>
      </c>
      <c r="S289" s="40" t="str">
        <f>IF(P289&gt;Lookup!$M$16,IF(P289&lt;=Lookup!$M$17,Lookup!$K$17,IF(P289&lt;=Lookup!$M$18,Lookup!$K$18,IF(P289&lt;=Lookup!$M$19,Lookup!$K$19,IF(P289&lt;=Lookup!$M$20,Lookup!$K$20,IF(P289&lt;=Lookup!$M$21,Lookup!$K$21,""))))),"")</f>
        <v/>
      </c>
      <c r="T289" s="40" t="str">
        <f>IF(P289&gt;Lookup!$M$21,IF(P289&lt;=Lookup!$M$22,Lookup!$K$22,IF(P289&lt;=Lookup!$M$23,Lookup!$K$23,IF(P289&lt;=Lookup!$M$24,Lookup!$K$24,IF(P289&lt;=Lookup!$M$25,Lookup!$K$25,IF(P289&lt;=Lookup!$M$26,Lookup!$K$26,""))))),"")</f>
        <v/>
      </c>
      <c r="U289" s="40" t="str">
        <f>IF(P289&gt;Lookup!$M$26,IF(P289&lt;=Lookup!$M$27,Lookup!$K$27,IF(P289&lt;=Lookup!$M$28,Lookup!$K$28,IF(P289&lt;=Lookup!$M$29,Lookup!$K$29,IF(P289&lt;=Lookup!$M$30,Lookup!$K$30,IF(P289&lt;=Lookup!$M$31,Lookup!$K$31,""))))),"")</f>
        <v/>
      </c>
      <c r="V289" s="40" t="str">
        <f>IF(P289&gt;Lookup!$M$31,IF(P289&lt;=Lookup!$M$32,Lookup!$K$32,IF(P289&lt;=Lookup!$M$33,Lookup!$K$33,IF(P289&lt;=Lookup!$M$34,Lookup!$K$34,IF(P289&lt;=Lookup!$M$35,Lookup!$K$35,IF(P289&lt;=Lookup!$M$36,Lookup!$K$36,""))))),"")</f>
        <v/>
      </c>
      <c r="W289" s="43" t="str">
        <f>IF(P289&gt;Lookup!$M$36,IF(P289&lt;=Lookup!$M$37,Lookup!$K$37,IF(P289&lt;=Lookup!$M$38,Lookup!$K$38,IF(P289&lt;Lookup!$M$39,Lookup!$K$39,IF(P289&lt;Lookup!$M$40,Lookup!$K$40,IF(P289&lt;Lookup!$M$41,Lookup!$K$41,IF(P289&lt;Lookup!$M$42,Lookup!$K$42,IF(P289&lt;Lookup!$M$43,Lookup!$K$43,IF(P289&lt;Lookup!$M$44,Lookup!$K$34,IF(B289=0,"",B289))))))))),"")</f>
        <v/>
      </c>
      <c r="X289" s="42" t="str">
        <f t="shared" si="25"/>
        <v/>
      </c>
    </row>
    <row r="290" spans="1:24" ht="14">
      <c r="A290" s="37">
        <v>280</v>
      </c>
      <c r="B290" s="38">
        <f>'1768'!J290</f>
        <v>0</v>
      </c>
      <c r="C290" s="39">
        <v>999</v>
      </c>
      <c r="D290" s="41" t="str">
        <f>IF(B290=0,"",IF(B290=Lookup!$K$7,Lookup!$L$7,IF(B290=Lookup!$K$8,Lookup!$L$8,IF(B290=Lookup!$K$9,Lookup!$L$9,IF(B290=Lookup!$K$10,Lookup!$L$10,IF(B290=Lookup!$K$11,Lookup!$L$11,999))))))</f>
        <v/>
      </c>
      <c r="E290" s="41" t="str">
        <f>IF(D290=999,IF(B290=Lookup!$K$12,Lookup!$L$12,IF(B290=Lookup!$K$13,Lookup!$L$13,IF(B290=Lookup!$K$14,Lookup!$L$14,IF(B290=Lookup!$K$15,Lookup!$L$15,IF(B290=Lookup!$K$16,Lookup!$L$16,999))))),"")</f>
        <v/>
      </c>
      <c r="F290" s="41" t="str">
        <f>IF(E290=999,IF(B290=Lookup!$K$17,Lookup!$L$17,IF(B290=Lookup!$K$18,Lookup!$L$18,IF(B290=Lookup!$K$19,Lookup!$L$19,IF(B290=Lookup!$K$20,Lookup!$L$20,IF(B290=Lookup!$K$21,Lookup!$L$21,999))))),"")</f>
        <v/>
      </c>
      <c r="G290" s="41" t="str">
        <f>IF(F290=999,IF(B290=Lookup!$K$22,Lookup!$L$22,IF(B290=Lookup!$K$23,Lookup!$L$23,IF(B290=Lookup!$K$24,Lookup!$L$24,IF(B290=Lookup!$K$25,Lookup!$L$25,IF(B290=Lookup!$K$26,Lookup!$L$26,999))))),"")</f>
        <v/>
      </c>
      <c r="H290" s="41" t="str">
        <f>IF(G290=999,IF(B290=Lookup!$K$27,Lookup!$L$27,IF(B290=Lookup!$K$28,Lookup!$L$28,IF(B290=Lookup!$K$29,Lookup!$L$29,IF(B290=Lookup!$K$30,Lookup!$L$30,IF(B290=Lookup!$K$31,Lookup!$L$31,999))))),"")</f>
        <v/>
      </c>
      <c r="I290" s="41" t="str">
        <f>IF(H290=999,IF(B290=Lookup!$K$32,Lookup!$L$32,IF(B290=Lookup!$K$33,Lookup!$L$33,IF(B290=Lookup!$K$34,Lookup!$L$34,IF(B290=Lookup!$K$35,Lookup!$L$35,IF(B290=Lookup!$K$36,Lookup!$L$36,999))))),"")</f>
        <v/>
      </c>
      <c r="J290" s="41" t="str">
        <f>IF(I290=999,IF(B290=Lookup!$K$37,Lookup!$L$37,IF(B290=Lookup!$K$38,Lookup!$L$38,IF(B290=Lookup!$K$39,Lookup!$L$7,""))),"")</f>
        <v/>
      </c>
      <c r="K290" s="41">
        <f t="shared" si="24"/>
        <v>999</v>
      </c>
      <c r="L290" s="37" t="str">
        <f t="shared" si="29"/>
        <v/>
      </c>
      <c r="M290" s="38">
        <f>'1768'!Z290</f>
        <v>0</v>
      </c>
      <c r="N290" s="37">
        <f t="shared" si="26"/>
        <v>0</v>
      </c>
      <c r="O290" s="37">
        <f t="shared" si="27"/>
        <v>0</v>
      </c>
      <c r="P290" s="37">
        <f t="shared" si="28"/>
        <v>999</v>
      </c>
      <c r="Q290" s="40" t="str">
        <f>IF(P290&lt;=Lookup!$M$7,Lookup!$K$7,IF(P290&lt;=Lookup!$M$8,Lookup!$K$8,IF(P290&lt;=Lookup!$M$9,Lookup!$K$9,IF(P290&lt;=Lookup!$M$10,Lookup!$K$10,IF(P290&lt;=Lookup!$M$11,Lookup!$K$11,"")))))</f>
        <v/>
      </c>
      <c r="R290" s="40" t="str">
        <f>IF(P290&gt;Lookup!$M$11,IF(P290&lt;=Lookup!$M$12,Lookup!$K$12,IF(P290&lt;=Lookup!$M$13,Lookup!$K$13,IF(P290&lt;=Lookup!$M$14,Lookup!$K$14,IF(P290&lt;=Lookup!$M$15,Lookup!$K$15,IF(P290&lt;=Lookup!$M$16,Lookup!$K$16,""))))),"")</f>
        <v/>
      </c>
      <c r="S290" s="40" t="str">
        <f>IF(P290&gt;Lookup!$M$16,IF(P290&lt;=Lookup!$M$17,Lookup!$K$17,IF(P290&lt;=Lookup!$M$18,Lookup!$K$18,IF(P290&lt;=Lookup!$M$19,Lookup!$K$19,IF(P290&lt;=Lookup!$M$20,Lookup!$K$20,IF(P290&lt;=Lookup!$M$21,Lookup!$K$21,""))))),"")</f>
        <v/>
      </c>
      <c r="T290" s="40" t="str">
        <f>IF(P290&gt;Lookup!$M$21,IF(P290&lt;=Lookup!$M$22,Lookup!$K$22,IF(P290&lt;=Lookup!$M$23,Lookup!$K$23,IF(P290&lt;=Lookup!$M$24,Lookup!$K$24,IF(P290&lt;=Lookup!$M$25,Lookup!$K$25,IF(P290&lt;=Lookup!$M$26,Lookup!$K$26,""))))),"")</f>
        <v/>
      </c>
      <c r="U290" s="40" t="str">
        <f>IF(P290&gt;Lookup!$M$26,IF(P290&lt;=Lookup!$M$27,Lookup!$K$27,IF(P290&lt;=Lookup!$M$28,Lookup!$K$28,IF(P290&lt;=Lookup!$M$29,Lookup!$K$29,IF(P290&lt;=Lookup!$M$30,Lookup!$K$30,IF(P290&lt;=Lookup!$M$31,Lookup!$K$31,""))))),"")</f>
        <v/>
      </c>
      <c r="V290" s="40" t="str">
        <f>IF(P290&gt;Lookup!$M$31,IF(P290&lt;=Lookup!$M$32,Lookup!$K$32,IF(P290&lt;=Lookup!$M$33,Lookup!$K$33,IF(P290&lt;=Lookup!$M$34,Lookup!$K$34,IF(P290&lt;=Lookup!$M$35,Lookup!$K$35,IF(P290&lt;=Lookup!$M$36,Lookup!$K$36,""))))),"")</f>
        <v/>
      </c>
      <c r="W290" s="43" t="str">
        <f>IF(P290&gt;Lookup!$M$36,IF(P290&lt;=Lookup!$M$37,Lookup!$K$37,IF(P290&lt;=Lookup!$M$38,Lookup!$K$38,IF(P290&lt;Lookup!$M$39,Lookup!$K$39,IF(P290&lt;Lookup!$M$40,Lookup!$K$40,IF(P290&lt;Lookup!$M$41,Lookup!$K$41,IF(P290&lt;Lookup!$M$42,Lookup!$K$42,IF(P290&lt;Lookup!$M$43,Lookup!$K$43,IF(P290&lt;Lookup!$M$44,Lookup!$K$34,IF(B290=0,"",B290))))))))),"")</f>
        <v/>
      </c>
      <c r="X290" s="42" t="str">
        <f t="shared" si="25"/>
        <v/>
      </c>
    </row>
    <row r="291" spans="1:24" ht="14">
      <c r="A291" s="37">
        <v>281</v>
      </c>
      <c r="B291" s="38">
        <f>'1768'!J291</f>
        <v>0</v>
      </c>
      <c r="C291" s="39">
        <v>999</v>
      </c>
      <c r="D291" s="41" t="str">
        <f>IF(B291=0,"",IF(B291=Lookup!$K$7,Lookup!$L$7,IF(B291=Lookup!$K$8,Lookup!$L$8,IF(B291=Lookup!$K$9,Lookup!$L$9,IF(B291=Lookup!$K$10,Lookup!$L$10,IF(B291=Lookup!$K$11,Lookup!$L$11,999))))))</f>
        <v/>
      </c>
      <c r="E291" s="41" t="str">
        <f>IF(D291=999,IF(B291=Lookup!$K$12,Lookup!$L$12,IF(B291=Lookup!$K$13,Lookup!$L$13,IF(B291=Lookup!$K$14,Lookup!$L$14,IF(B291=Lookup!$K$15,Lookup!$L$15,IF(B291=Lookup!$K$16,Lookup!$L$16,999))))),"")</f>
        <v/>
      </c>
      <c r="F291" s="41" t="str">
        <f>IF(E291=999,IF(B291=Lookup!$K$17,Lookup!$L$17,IF(B291=Lookup!$K$18,Lookup!$L$18,IF(B291=Lookup!$K$19,Lookup!$L$19,IF(B291=Lookup!$K$20,Lookup!$L$20,IF(B291=Lookup!$K$21,Lookup!$L$21,999))))),"")</f>
        <v/>
      </c>
      <c r="G291" s="41" t="str">
        <f>IF(F291=999,IF(B291=Lookup!$K$22,Lookup!$L$22,IF(B291=Lookup!$K$23,Lookup!$L$23,IF(B291=Lookup!$K$24,Lookup!$L$24,IF(B291=Lookup!$K$25,Lookup!$L$25,IF(B291=Lookup!$K$26,Lookup!$L$26,999))))),"")</f>
        <v/>
      </c>
      <c r="H291" s="41" t="str">
        <f>IF(G291=999,IF(B291=Lookup!$K$27,Lookup!$L$27,IF(B291=Lookup!$K$28,Lookup!$L$28,IF(B291=Lookup!$K$29,Lookup!$L$29,IF(B291=Lookup!$K$30,Lookup!$L$30,IF(B291=Lookup!$K$31,Lookup!$L$31,999))))),"")</f>
        <v/>
      </c>
      <c r="I291" s="41" t="str">
        <f>IF(H291=999,IF(B291=Lookup!$K$32,Lookup!$L$32,IF(B291=Lookup!$K$33,Lookup!$L$33,IF(B291=Lookup!$K$34,Lookup!$L$34,IF(B291=Lookup!$K$35,Lookup!$L$35,IF(B291=Lookup!$K$36,Lookup!$L$36,999))))),"")</f>
        <v/>
      </c>
      <c r="J291" s="41" t="str">
        <f>IF(I291=999,IF(B291=Lookup!$K$37,Lookup!$L$37,IF(B291=Lookup!$K$38,Lookup!$L$38,IF(B291=Lookup!$K$39,Lookup!$L$7,""))),"")</f>
        <v/>
      </c>
      <c r="K291" s="41">
        <f t="shared" si="24"/>
        <v>999</v>
      </c>
      <c r="L291" s="37" t="str">
        <f>IF(K291=999,"",K291)</f>
        <v/>
      </c>
      <c r="M291" s="38">
        <f>'1768'!Z291</f>
        <v>0</v>
      </c>
      <c r="N291" s="37">
        <f t="shared" si="26"/>
        <v>0</v>
      </c>
      <c r="O291" s="37">
        <f t="shared" si="27"/>
        <v>0</v>
      </c>
      <c r="P291" s="37">
        <f t="shared" si="28"/>
        <v>999</v>
      </c>
      <c r="Q291" s="40" t="str">
        <f>IF(P291&lt;=Lookup!$M$7,Lookup!$K$7,IF(P291&lt;=Lookup!$M$8,Lookup!$K$8,IF(P291&lt;=Lookup!$M$9,Lookup!$K$9,IF(P291&lt;=Lookup!$M$10,Lookup!$K$10,IF(P291&lt;=Lookup!$M$11,Lookup!$K$11,"")))))</f>
        <v/>
      </c>
      <c r="R291" s="40" t="str">
        <f>IF(P291&gt;Lookup!$M$11,IF(P291&lt;=Lookup!$M$12,Lookup!$K$12,IF(P291&lt;=Lookup!$M$13,Lookup!$K$13,IF(P291&lt;=Lookup!$M$14,Lookup!$K$14,IF(P291&lt;=Lookup!$M$15,Lookup!$K$15,IF(P291&lt;=Lookup!$M$16,Lookup!$K$16,""))))),"")</f>
        <v/>
      </c>
      <c r="S291" s="40" t="str">
        <f>IF(P291&gt;Lookup!$M$16,IF(P291&lt;=Lookup!$M$17,Lookup!$K$17,IF(P291&lt;=Lookup!$M$18,Lookup!$K$18,IF(P291&lt;=Lookup!$M$19,Lookup!$K$19,IF(P291&lt;=Lookup!$M$20,Lookup!$K$20,IF(P291&lt;=Lookup!$M$21,Lookup!$K$21,""))))),"")</f>
        <v/>
      </c>
      <c r="T291" s="40" t="str">
        <f>IF(P291&gt;Lookup!$M$21,IF(P291&lt;=Lookup!$M$22,Lookup!$K$22,IF(P291&lt;=Lookup!$M$23,Lookup!$K$23,IF(P291&lt;=Lookup!$M$24,Lookup!$K$24,IF(P291&lt;=Lookup!$M$25,Lookup!$K$25,IF(P291&lt;=Lookup!$M$26,Lookup!$K$26,""))))),"")</f>
        <v/>
      </c>
      <c r="U291" s="40" t="str">
        <f>IF(P291&gt;Lookup!$M$26,IF(P291&lt;=Lookup!$M$27,Lookup!$K$27,IF(P291&lt;=Lookup!$M$28,Lookup!$K$28,IF(P291&lt;=Lookup!$M$29,Lookup!$K$29,IF(P291&lt;=Lookup!$M$30,Lookup!$K$30,IF(P291&lt;=Lookup!$M$31,Lookup!$K$31,""))))),"")</f>
        <v/>
      </c>
      <c r="V291" s="40" t="str">
        <f>IF(P291&gt;Lookup!$M$31,IF(P291&lt;=Lookup!$M$32,Lookup!$K$32,IF(P291&lt;=Lookup!$M$33,Lookup!$K$33,IF(P291&lt;=Lookup!$M$34,Lookup!$K$34,IF(P291&lt;=Lookup!$M$35,Lookup!$K$35,IF(P291&lt;=Lookup!$M$36,Lookup!$K$36,""))))),"")</f>
        <v/>
      </c>
      <c r="W291" s="43" t="str">
        <f>IF(P291&gt;Lookup!$M$36,IF(P291&lt;=Lookup!$M$37,Lookup!$K$37,IF(P291&lt;=Lookup!$M$38,Lookup!$K$38,IF(P291&lt;Lookup!$M$39,Lookup!$K$39,IF(P291&lt;Lookup!$M$40,Lookup!$K$40,IF(P291&lt;Lookup!$M$41,Lookup!$K$41,IF(P291&lt;Lookup!$M$42,Lookup!$K$42,IF(P291&lt;Lookup!$M$43,Lookup!$K$43,IF(P291&lt;Lookup!$M$44,Lookup!$K$34,IF(B291=0,"",B291))))))))),"")</f>
        <v/>
      </c>
      <c r="X291" s="42" t="str">
        <f t="shared" si="25"/>
        <v/>
      </c>
    </row>
    <row r="292" spans="1:24" ht="14">
      <c r="A292" s="37">
        <v>282</v>
      </c>
      <c r="B292" s="38">
        <f>'1768'!J292</f>
        <v>0</v>
      </c>
      <c r="C292" s="39">
        <v>999</v>
      </c>
      <c r="D292" s="41" t="str">
        <f>IF(B292=0,"",IF(B292=Lookup!$K$7,Lookup!$L$7,IF(B292=Lookup!$K$8,Lookup!$L$8,IF(B292=Lookup!$K$9,Lookup!$L$9,IF(B292=Lookup!$K$10,Lookup!$L$10,IF(B292=Lookup!$K$11,Lookup!$L$11,999))))))</f>
        <v/>
      </c>
      <c r="E292" s="41" t="str">
        <f>IF(D292=999,IF(B292=Lookup!$K$12,Lookup!$L$12,IF(B292=Lookup!$K$13,Lookup!$L$13,IF(B292=Lookup!$K$14,Lookup!$L$14,IF(B292=Lookup!$K$15,Lookup!$L$15,IF(B292=Lookup!$K$16,Lookup!$L$16,999))))),"")</f>
        <v/>
      </c>
      <c r="F292" s="41" t="str">
        <f>IF(E292=999,IF(B292=Lookup!$K$17,Lookup!$L$17,IF(B292=Lookup!$K$18,Lookup!$L$18,IF(B292=Lookup!$K$19,Lookup!$L$19,IF(B292=Lookup!$K$20,Lookup!$L$20,IF(B292=Lookup!$K$21,Lookup!$L$21,999))))),"")</f>
        <v/>
      </c>
      <c r="G292" s="41" t="str">
        <f>IF(F292=999,IF(B292=Lookup!$K$22,Lookup!$L$22,IF(B292=Lookup!$K$23,Lookup!$L$23,IF(B292=Lookup!$K$24,Lookup!$L$24,IF(B292=Lookup!$K$25,Lookup!$L$25,IF(B292=Lookup!$K$26,Lookup!$L$26,999))))),"")</f>
        <v/>
      </c>
      <c r="H292" s="41" t="str">
        <f>IF(G292=999,IF(B292=Lookup!$K$27,Lookup!$L$27,IF(B292=Lookup!$K$28,Lookup!$L$28,IF(B292=Lookup!$K$29,Lookup!$L$29,IF(B292=Lookup!$K$30,Lookup!$L$30,IF(B292=Lookup!$K$31,Lookup!$L$31,999))))),"")</f>
        <v/>
      </c>
      <c r="I292" s="41" t="str">
        <f>IF(H292=999,IF(B292=Lookup!$K$32,Lookup!$L$32,IF(B292=Lookup!$K$33,Lookup!$L$33,IF(B292=Lookup!$K$34,Lookup!$L$34,IF(B292=Lookup!$K$35,Lookup!$L$35,IF(B292=Lookup!$K$36,Lookup!$L$36,999))))),"")</f>
        <v/>
      </c>
      <c r="J292" s="41" t="str">
        <f>IF(I292=999,IF(B292=Lookup!$K$37,Lookup!$L$37,IF(B292=Lookup!$K$38,Lookup!$L$38,IF(B292=Lookup!$K$39,Lookup!$L$7,""))),"")</f>
        <v/>
      </c>
      <c r="K292" s="41">
        <f t="shared" si="24"/>
        <v>999</v>
      </c>
      <c r="L292" s="37" t="str">
        <f t="shared" ref="L292:L355" si="30">IF(K292=999,"",K292)</f>
        <v/>
      </c>
      <c r="M292" s="38">
        <f>'1768'!Z292</f>
        <v>0</v>
      </c>
      <c r="N292" s="37">
        <f t="shared" si="26"/>
        <v>0</v>
      </c>
      <c r="O292" s="37">
        <f t="shared" si="27"/>
        <v>0</v>
      </c>
      <c r="P292" s="37">
        <f t="shared" si="28"/>
        <v>999</v>
      </c>
      <c r="Q292" s="40" t="str">
        <f>IF(P292&lt;=Lookup!$M$7,Lookup!$K$7,IF(P292&lt;=Lookup!$M$8,Lookup!$K$8,IF(P292&lt;=Lookup!$M$9,Lookup!$K$9,IF(P292&lt;=Lookup!$M$10,Lookup!$K$10,IF(P292&lt;=Lookup!$M$11,Lookup!$K$11,"")))))</f>
        <v/>
      </c>
      <c r="R292" s="40" t="str">
        <f>IF(P292&gt;Lookup!$M$11,IF(P292&lt;=Lookup!$M$12,Lookup!$K$12,IF(P292&lt;=Lookup!$M$13,Lookup!$K$13,IF(P292&lt;=Lookup!$M$14,Lookup!$K$14,IF(P292&lt;=Lookup!$M$15,Lookup!$K$15,IF(P292&lt;=Lookup!$M$16,Lookup!$K$16,""))))),"")</f>
        <v/>
      </c>
      <c r="S292" s="40" t="str">
        <f>IF(P292&gt;Lookup!$M$16,IF(P292&lt;=Lookup!$M$17,Lookup!$K$17,IF(P292&lt;=Lookup!$M$18,Lookup!$K$18,IF(P292&lt;=Lookup!$M$19,Lookup!$K$19,IF(P292&lt;=Lookup!$M$20,Lookup!$K$20,IF(P292&lt;=Lookup!$M$21,Lookup!$K$21,""))))),"")</f>
        <v/>
      </c>
      <c r="T292" s="40" t="str">
        <f>IF(P292&gt;Lookup!$M$21,IF(P292&lt;=Lookup!$M$22,Lookup!$K$22,IF(P292&lt;=Lookup!$M$23,Lookup!$K$23,IF(P292&lt;=Lookup!$M$24,Lookup!$K$24,IF(P292&lt;=Lookup!$M$25,Lookup!$K$25,IF(P292&lt;=Lookup!$M$26,Lookup!$K$26,""))))),"")</f>
        <v/>
      </c>
      <c r="U292" s="40" t="str">
        <f>IF(P292&gt;Lookup!$M$26,IF(P292&lt;=Lookup!$M$27,Lookup!$K$27,IF(P292&lt;=Lookup!$M$28,Lookup!$K$28,IF(P292&lt;=Lookup!$M$29,Lookup!$K$29,IF(P292&lt;=Lookup!$M$30,Lookup!$K$30,IF(P292&lt;=Lookup!$M$31,Lookup!$K$31,""))))),"")</f>
        <v/>
      </c>
      <c r="V292" s="40" t="str">
        <f>IF(P292&gt;Lookup!$M$31,IF(P292&lt;=Lookup!$M$32,Lookup!$K$32,IF(P292&lt;=Lookup!$M$33,Lookup!$K$33,IF(P292&lt;=Lookup!$M$34,Lookup!$K$34,IF(P292&lt;=Lookup!$M$35,Lookup!$K$35,IF(P292&lt;=Lookup!$M$36,Lookup!$K$36,""))))),"")</f>
        <v/>
      </c>
      <c r="W292" s="43" t="str">
        <f>IF(P292&gt;Lookup!$M$36,IF(P292&lt;=Lookup!$M$37,Lookup!$K$37,IF(P292&lt;=Lookup!$M$38,Lookup!$K$38,IF(P292&lt;Lookup!$M$39,Lookup!$K$39,IF(P292&lt;Lookup!$M$40,Lookup!$K$40,IF(P292&lt;Lookup!$M$41,Lookup!$K$41,IF(P292&lt;Lookup!$M$42,Lookup!$K$42,IF(P292&lt;Lookup!$M$43,Lookup!$K$43,IF(P292&lt;Lookup!$M$44,Lookup!$K$34,IF(B292=0,"",B292))))))))),"")</f>
        <v/>
      </c>
      <c r="X292" s="42" t="str">
        <f t="shared" si="25"/>
        <v/>
      </c>
    </row>
    <row r="293" spans="1:24" ht="14">
      <c r="A293" s="37">
        <v>283</v>
      </c>
      <c r="B293" s="38">
        <f>'1768'!J293</f>
        <v>0</v>
      </c>
      <c r="C293" s="39">
        <v>999</v>
      </c>
      <c r="D293" s="41" t="str">
        <f>IF(B293=0,"",IF(B293=Lookup!$K$7,Lookup!$L$7,IF(B293=Lookup!$K$8,Lookup!$L$8,IF(B293=Lookup!$K$9,Lookup!$L$9,IF(B293=Lookup!$K$10,Lookup!$L$10,IF(B293=Lookup!$K$11,Lookup!$L$11,999))))))</f>
        <v/>
      </c>
      <c r="E293" s="41" t="str">
        <f>IF(D293=999,IF(B293=Lookup!$K$12,Lookup!$L$12,IF(B293=Lookup!$K$13,Lookup!$L$13,IF(B293=Lookup!$K$14,Lookup!$L$14,IF(B293=Lookup!$K$15,Lookup!$L$15,IF(B293=Lookup!$K$16,Lookup!$L$16,999))))),"")</f>
        <v/>
      </c>
      <c r="F293" s="41" t="str">
        <f>IF(E293=999,IF(B293=Lookup!$K$17,Lookup!$L$17,IF(B293=Lookup!$K$18,Lookup!$L$18,IF(B293=Lookup!$K$19,Lookup!$L$19,IF(B293=Lookup!$K$20,Lookup!$L$20,IF(B293=Lookup!$K$21,Lookup!$L$21,999))))),"")</f>
        <v/>
      </c>
      <c r="G293" s="41" t="str">
        <f>IF(F293=999,IF(B293=Lookup!$K$22,Lookup!$L$22,IF(B293=Lookup!$K$23,Lookup!$L$23,IF(B293=Lookup!$K$24,Lookup!$L$24,IF(B293=Lookup!$K$25,Lookup!$L$25,IF(B293=Lookup!$K$26,Lookup!$L$26,999))))),"")</f>
        <v/>
      </c>
      <c r="H293" s="41" t="str">
        <f>IF(G293=999,IF(B293=Lookup!$K$27,Lookup!$L$27,IF(B293=Lookup!$K$28,Lookup!$L$28,IF(B293=Lookup!$K$29,Lookup!$L$29,IF(B293=Lookup!$K$30,Lookup!$L$30,IF(B293=Lookup!$K$31,Lookup!$L$31,999))))),"")</f>
        <v/>
      </c>
      <c r="I293" s="41" t="str">
        <f>IF(H293=999,IF(B293=Lookup!$K$32,Lookup!$L$32,IF(B293=Lookup!$K$33,Lookup!$L$33,IF(B293=Lookup!$K$34,Lookup!$L$34,IF(B293=Lookup!$K$35,Lookup!$L$35,IF(B293=Lookup!$K$36,Lookup!$L$36,999))))),"")</f>
        <v/>
      </c>
      <c r="J293" s="41" t="str">
        <f>IF(I293=999,IF(B293=Lookup!$K$37,Lookup!$L$37,IF(B293=Lookup!$K$38,Lookup!$L$38,IF(B293=Lookup!$K$39,Lookup!$L$7,""))),"")</f>
        <v/>
      </c>
      <c r="K293" s="41">
        <f t="shared" si="24"/>
        <v>999</v>
      </c>
      <c r="L293" s="37" t="str">
        <f t="shared" si="30"/>
        <v/>
      </c>
      <c r="M293" s="38">
        <f>'1768'!Z293</f>
        <v>0</v>
      </c>
      <c r="N293" s="37">
        <f t="shared" si="26"/>
        <v>0</v>
      </c>
      <c r="O293" s="37">
        <f t="shared" si="27"/>
        <v>0</v>
      </c>
      <c r="P293" s="37">
        <f t="shared" si="28"/>
        <v>999</v>
      </c>
      <c r="Q293" s="40" t="str">
        <f>IF(P293&lt;=Lookup!$M$7,Lookup!$K$7,IF(P293&lt;=Lookup!$M$8,Lookup!$K$8,IF(P293&lt;=Lookup!$M$9,Lookup!$K$9,IF(P293&lt;=Lookup!$M$10,Lookup!$K$10,IF(P293&lt;=Lookup!$M$11,Lookup!$K$11,"")))))</f>
        <v/>
      </c>
      <c r="R293" s="40" t="str">
        <f>IF(P293&gt;Lookup!$M$11,IF(P293&lt;=Lookup!$M$12,Lookup!$K$12,IF(P293&lt;=Lookup!$M$13,Lookup!$K$13,IF(P293&lt;=Lookup!$M$14,Lookup!$K$14,IF(P293&lt;=Lookup!$M$15,Lookup!$K$15,IF(P293&lt;=Lookup!$M$16,Lookup!$K$16,""))))),"")</f>
        <v/>
      </c>
      <c r="S293" s="40" t="str">
        <f>IF(P293&gt;Lookup!$M$16,IF(P293&lt;=Lookup!$M$17,Lookup!$K$17,IF(P293&lt;=Lookup!$M$18,Lookup!$K$18,IF(P293&lt;=Lookup!$M$19,Lookup!$K$19,IF(P293&lt;=Lookup!$M$20,Lookup!$K$20,IF(P293&lt;=Lookup!$M$21,Lookup!$K$21,""))))),"")</f>
        <v/>
      </c>
      <c r="T293" s="40" t="str">
        <f>IF(P293&gt;Lookup!$M$21,IF(P293&lt;=Lookup!$M$22,Lookup!$K$22,IF(P293&lt;=Lookup!$M$23,Lookup!$K$23,IF(P293&lt;=Lookup!$M$24,Lookup!$K$24,IF(P293&lt;=Lookup!$M$25,Lookup!$K$25,IF(P293&lt;=Lookup!$M$26,Lookup!$K$26,""))))),"")</f>
        <v/>
      </c>
      <c r="U293" s="40" t="str">
        <f>IF(P293&gt;Lookup!$M$26,IF(P293&lt;=Lookup!$M$27,Lookup!$K$27,IF(P293&lt;=Lookup!$M$28,Lookup!$K$28,IF(P293&lt;=Lookup!$M$29,Lookup!$K$29,IF(P293&lt;=Lookup!$M$30,Lookup!$K$30,IF(P293&lt;=Lookup!$M$31,Lookup!$K$31,""))))),"")</f>
        <v/>
      </c>
      <c r="V293" s="40" t="str">
        <f>IF(P293&gt;Lookup!$M$31,IF(P293&lt;=Lookup!$M$32,Lookup!$K$32,IF(P293&lt;=Lookup!$M$33,Lookup!$K$33,IF(P293&lt;=Lookup!$M$34,Lookup!$K$34,IF(P293&lt;=Lookup!$M$35,Lookup!$K$35,IF(P293&lt;=Lookup!$M$36,Lookup!$K$36,""))))),"")</f>
        <v/>
      </c>
      <c r="W293" s="43" t="str">
        <f>IF(P293&gt;Lookup!$M$36,IF(P293&lt;=Lookup!$M$37,Lookup!$K$37,IF(P293&lt;=Lookup!$M$38,Lookup!$K$38,IF(P293&lt;Lookup!$M$39,Lookup!$K$39,IF(P293&lt;Lookup!$M$40,Lookup!$K$40,IF(P293&lt;Lookup!$M$41,Lookup!$K$41,IF(P293&lt;Lookup!$M$42,Lookup!$K$42,IF(P293&lt;Lookup!$M$43,Lookup!$K$43,IF(P293&lt;Lookup!$M$44,Lookup!$K$34,IF(B293=0,"",B293))))))))),"")</f>
        <v/>
      </c>
      <c r="X293" s="42" t="str">
        <f t="shared" si="25"/>
        <v/>
      </c>
    </row>
    <row r="294" spans="1:24" ht="14">
      <c r="A294" s="37">
        <v>284</v>
      </c>
      <c r="B294" s="38">
        <f>'1768'!J294</f>
        <v>0</v>
      </c>
      <c r="C294" s="39">
        <v>999</v>
      </c>
      <c r="D294" s="41" t="str">
        <f>IF(B294=0,"",IF(B294=Lookup!$K$7,Lookup!$L$7,IF(B294=Lookup!$K$8,Lookup!$L$8,IF(B294=Lookup!$K$9,Lookup!$L$9,IF(B294=Lookup!$K$10,Lookup!$L$10,IF(B294=Lookup!$K$11,Lookup!$L$11,999))))))</f>
        <v/>
      </c>
      <c r="E294" s="41" t="str">
        <f>IF(D294=999,IF(B294=Lookup!$K$12,Lookup!$L$12,IF(B294=Lookup!$K$13,Lookup!$L$13,IF(B294=Lookup!$K$14,Lookup!$L$14,IF(B294=Lookup!$K$15,Lookup!$L$15,IF(B294=Lookup!$K$16,Lookup!$L$16,999))))),"")</f>
        <v/>
      </c>
      <c r="F294" s="41" t="str">
        <f>IF(E294=999,IF(B294=Lookup!$K$17,Lookup!$L$17,IF(B294=Lookup!$K$18,Lookup!$L$18,IF(B294=Lookup!$K$19,Lookup!$L$19,IF(B294=Lookup!$K$20,Lookup!$L$20,IF(B294=Lookup!$K$21,Lookup!$L$21,999))))),"")</f>
        <v/>
      </c>
      <c r="G294" s="41" t="str">
        <f>IF(F294=999,IF(B294=Lookup!$K$22,Lookup!$L$22,IF(B294=Lookup!$K$23,Lookup!$L$23,IF(B294=Lookup!$K$24,Lookup!$L$24,IF(B294=Lookup!$K$25,Lookup!$L$25,IF(B294=Lookup!$K$26,Lookup!$L$26,999))))),"")</f>
        <v/>
      </c>
      <c r="H294" s="41" t="str">
        <f>IF(G294=999,IF(B294=Lookup!$K$27,Lookup!$L$27,IF(B294=Lookup!$K$28,Lookup!$L$28,IF(B294=Lookup!$K$29,Lookup!$L$29,IF(B294=Lookup!$K$30,Lookup!$L$30,IF(B294=Lookup!$K$31,Lookup!$L$31,999))))),"")</f>
        <v/>
      </c>
      <c r="I294" s="41" t="str">
        <f>IF(H294=999,IF(B294=Lookup!$K$32,Lookup!$L$32,IF(B294=Lookup!$K$33,Lookup!$L$33,IF(B294=Lookup!$K$34,Lookup!$L$34,IF(B294=Lookup!$K$35,Lookup!$L$35,IF(B294=Lookup!$K$36,Lookup!$L$36,999))))),"")</f>
        <v/>
      </c>
      <c r="J294" s="41" t="str">
        <f>IF(I294=999,IF(B294=Lookup!$K$37,Lookup!$L$37,IF(B294=Lookup!$K$38,Lookup!$L$38,IF(B294=Lookup!$K$39,Lookup!$L$7,""))),"")</f>
        <v/>
      </c>
      <c r="K294" s="41">
        <f t="shared" si="24"/>
        <v>999</v>
      </c>
      <c r="L294" s="37" t="str">
        <f t="shared" si="30"/>
        <v/>
      </c>
      <c r="M294" s="38">
        <f>'1768'!Z294</f>
        <v>0</v>
      </c>
      <c r="N294" s="37">
        <f t="shared" si="26"/>
        <v>0</v>
      </c>
      <c r="O294" s="37">
        <f t="shared" si="27"/>
        <v>0</v>
      </c>
      <c r="P294" s="37">
        <f t="shared" si="28"/>
        <v>999</v>
      </c>
      <c r="Q294" s="40" t="str">
        <f>IF(P294&lt;=Lookup!$M$7,Lookup!$K$7,IF(P294&lt;=Lookup!$M$8,Lookup!$K$8,IF(P294&lt;=Lookup!$M$9,Lookup!$K$9,IF(P294&lt;=Lookup!$M$10,Lookup!$K$10,IF(P294&lt;=Lookup!$M$11,Lookup!$K$11,"")))))</f>
        <v/>
      </c>
      <c r="R294" s="40" t="str">
        <f>IF(P294&gt;Lookup!$M$11,IF(P294&lt;=Lookup!$M$12,Lookup!$K$12,IF(P294&lt;=Lookup!$M$13,Lookup!$K$13,IF(P294&lt;=Lookup!$M$14,Lookup!$K$14,IF(P294&lt;=Lookup!$M$15,Lookup!$K$15,IF(P294&lt;=Lookup!$M$16,Lookup!$K$16,""))))),"")</f>
        <v/>
      </c>
      <c r="S294" s="40" t="str">
        <f>IF(P294&gt;Lookup!$M$16,IF(P294&lt;=Lookup!$M$17,Lookup!$K$17,IF(P294&lt;=Lookup!$M$18,Lookup!$K$18,IF(P294&lt;=Lookup!$M$19,Lookup!$K$19,IF(P294&lt;=Lookup!$M$20,Lookup!$K$20,IF(P294&lt;=Lookup!$M$21,Lookup!$K$21,""))))),"")</f>
        <v/>
      </c>
      <c r="T294" s="40" t="str">
        <f>IF(P294&gt;Lookup!$M$21,IF(P294&lt;=Lookup!$M$22,Lookup!$K$22,IF(P294&lt;=Lookup!$M$23,Lookup!$K$23,IF(P294&lt;=Lookup!$M$24,Lookup!$K$24,IF(P294&lt;=Lookup!$M$25,Lookup!$K$25,IF(P294&lt;=Lookup!$M$26,Lookup!$K$26,""))))),"")</f>
        <v/>
      </c>
      <c r="U294" s="40" t="str">
        <f>IF(P294&gt;Lookup!$M$26,IF(P294&lt;=Lookup!$M$27,Lookup!$K$27,IF(P294&lt;=Lookup!$M$28,Lookup!$K$28,IF(P294&lt;=Lookup!$M$29,Lookup!$K$29,IF(P294&lt;=Lookup!$M$30,Lookup!$K$30,IF(P294&lt;=Lookup!$M$31,Lookup!$K$31,""))))),"")</f>
        <v/>
      </c>
      <c r="V294" s="40" t="str">
        <f>IF(P294&gt;Lookup!$M$31,IF(P294&lt;=Lookup!$M$32,Lookup!$K$32,IF(P294&lt;=Lookup!$M$33,Lookup!$K$33,IF(P294&lt;=Lookup!$M$34,Lookup!$K$34,IF(P294&lt;=Lookup!$M$35,Lookup!$K$35,IF(P294&lt;=Lookup!$M$36,Lookup!$K$36,""))))),"")</f>
        <v/>
      </c>
      <c r="W294" s="43" t="str">
        <f>IF(P294&gt;Lookup!$M$36,IF(P294&lt;=Lookup!$M$37,Lookup!$K$37,IF(P294&lt;=Lookup!$M$38,Lookup!$K$38,IF(P294&lt;Lookup!$M$39,Lookup!$K$39,IF(P294&lt;Lookup!$M$40,Lookup!$K$40,IF(P294&lt;Lookup!$M$41,Lookup!$K$41,IF(P294&lt;Lookup!$M$42,Lookup!$K$42,IF(P294&lt;Lookup!$M$43,Lookup!$K$43,IF(P294&lt;Lookup!$M$44,Lookup!$K$34,IF(B294=0,"",B294))))))))),"")</f>
        <v/>
      </c>
      <c r="X294" s="42" t="str">
        <f t="shared" si="25"/>
        <v/>
      </c>
    </row>
    <row r="295" spans="1:24" ht="14">
      <c r="A295" s="37">
        <v>285</v>
      </c>
      <c r="B295" s="38">
        <f>'1768'!J295</f>
        <v>0</v>
      </c>
      <c r="C295" s="39">
        <v>999</v>
      </c>
      <c r="D295" s="41" t="str">
        <f>IF(B295=0,"",IF(B295=Lookup!$K$7,Lookup!$L$7,IF(B295=Lookup!$K$8,Lookup!$L$8,IF(B295=Lookup!$K$9,Lookup!$L$9,IF(B295=Lookup!$K$10,Lookup!$L$10,IF(B295=Lookup!$K$11,Lookup!$L$11,999))))))</f>
        <v/>
      </c>
      <c r="E295" s="41" t="str">
        <f>IF(D295=999,IF(B295=Lookup!$K$12,Lookup!$L$12,IF(B295=Lookup!$K$13,Lookup!$L$13,IF(B295=Lookup!$K$14,Lookup!$L$14,IF(B295=Lookup!$K$15,Lookup!$L$15,IF(B295=Lookup!$K$16,Lookup!$L$16,999))))),"")</f>
        <v/>
      </c>
      <c r="F295" s="41" t="str">
        <f>IF(E295=999,IF(B295=Lookup!$K$17,Lookup!$L$17,IF(B295=Lookup!$K$18,Lookup!$L$18,IF(B295=Lookup!$K$19,Lookup!$L$19,IF(B295=Lookup!$K$20,Lookup!$L$20,IF(B295=Lookup!$K$21,Lookup!$L$21,999))))),"")</f>
        <v/>
      </c>
      <c r="G295" s="41" t="str">
        <f>IF(F295=999,IF(B295=Lookup!$K$22,Lookup!$L$22,IF(B295=Lookup!$K$23,Lookup!$L$23,IF(B295=Lookup!$K$24,Lookup!$L$24,IF(B295=Lookup!$K$25,Lookup!$L$25,IF(B295=Lookup!$K$26,Lookup!$L$26,999))))),"")</f>
        <v/>
      </c>
      <c r="H295" s="41" t="str">
        <f>IF(G295=999,IF(B295=Lookup!$K$27,Lookup!$L$27,IF(B295=Lookup!$K$28,Lookup!$L$28,IF(B295=Lookup!$K$29,Lookup!$L$29,IF(B295=Lookup!$K$30,Lookup!$L$30,IF(B295=Lookup!$K$31,Lookup!$L$31,999))))),"")</f>
        <v/>
      </c>
      <c r="I295" s="41" t="str">
        <f>IF(H295=999,IF(B295=Lookup!$K$32,Lookup!$L$32,IF(B295=Lookup!$K$33,Lookup!$L$33,IF(B295=Lookup!$K$34,Lookup!$L$34,IF(B295=Lookup!$K$35,Lookup!$L$35,IF(B295=Lookup!$K$36,Lookup!$L$36,999))))),"")</f>
        <v/>
      </c>
      <c r="J295" s="41" t="str">
        <f>IF(I295=999,IF(B295=Lookup!$K$37,Lookup!$L$37,IF(B295=Lookup!$K$38,Lookup!$L$38,IF(B295=Lookup!$K$39,Lookup!$L$7,""))),"")</f>
        <v/>
      </c>
      <c r="K295" s="41">
        <f t="shared" si="24"/>
        <v>999</v>
      </c>
      <c r="L295" s="37" t="str">
        <f t="shared" si="30"/>
        <v/>
      </c>
      <c r="M295" s="38">
        <f>'1768'!Z295</f>
        <v>0</v>
      </c>
      <c r="N295" s="37">
        <f t="shared" si="26"/>
        <v>0</v>
      </c>
      <c r="O295" s="37">
        <f t="shared" si="27"/>
        <v>0</v>
      </c>
      <c r="P295" s="37">
        <f t="shared" si="28"/>
        <v>999</v>
      </c>
      <c r="Q295" s="40" t="str">
        <f>IF(P295&lt;=Lookup!$M$7,Lookup!$K$7,IF(P295&lt;=Lookup!$M$8,Lookup!$K$8,IF(P295&lt;=Lookup!$M$9,Lookup!$K$9,IF(P295&lt;=Lookup!$M$10,Lookup!$K$10,IF(P295&lt;=Lookup!$M$11,Lookup!$K$11,"")))))</f>
        <v/>
      </c>
      <c r="R295" s="40" t="str">
        <f>IF(P295&gt;Lookup!$M$11,IF(P295&lt;=Lookup!$M$12,Lookup!$K$12,IF(P295&lt;=Lookup!$M$13,Lookup!$K$13,IF(P295&lt;=Lookup!$M$14,Lookup!$K$14,IF(P295&lt;=Lookup!$M$15,Lookup!$K$15,IF(P295&lt;=Lookup!$M$16,Lookup!$K$16,""))))),"")</f>
        <v/>
      </c>
      <c r="S295" s="40" t="str">
        <f>IF(P295&gt;Lookup!$M$16,IF(P295&lt;=Lookup!$M$17,Lookup!$K$17,IF(P295&lt;=Lookup!$M$18,Lookup!$K$18,IF(P295&lt;=Lookup!$M$19,Lookup!$K$19,IF(P295&lt;=Lookup!$M$20,Lookup!$K$20,IF(P295&lt;=Lookup!$M$21,Lookup!$K$21,""))))),"")</f>
        <v/>
      </c>
      <c r="T295" s="40" t="str">
        <f>IF(P295&gt;Lookup!$M$21,IF(P295&lt;=Lookup!$M$22,Lookup!$K$22,IF(P295&lt;=Lookup!$M$23,Lookup!$K$23,IF(P295&lt;=Lookup!$M$24,Lookup!$K$24,IF(P295&lt;=Lookup!$M$25,Lookup!$K$25,IF(P295&lt;=Lookup!$M$26,Lookup!$K$26,""))))),"")</f>
        <v/>
      </c>
      <c r="U295" s="40" t="str">
        <f>IF(P295&gt;Lookup!$M$26,IF(P295&lt;=Lookup!$M$27,Lookup!$K$27,IF(P295&lt;=Lookup!$M$28,Lookup!$K$28,IF(P295&lt;=Lookup!$M$29,Lookup!$K$29,IF(P295&lt;=Lookup!$M$30,Lookup!$K$30,IF(P295&lt;=Lookup!$M$31,Lookup!$K$31,""))))),"")</f>
        <v/>
      </c>
      <c r="V295" s="40" t="str">
        <f>IF(P295&gt;Lookup!$M$31,IF(P295&lt;=Lookup!$M$32,Lookup!$K$32,IF(P295&lt;=Lookup!$M$33,Lookup!$K$33,IF(P295&lt;=Lookup!$M$34,Lookup!$K$34,IF(P295&lt;=Lookup!$M$35,Lookup!$K$35,IF(P295&lt;=Lookup!$M$36,Lookup!$K$36,""))))),"")</f>
        <v/>
      </c>
      <c r="W295" s="43" t="str">
        <f>IF(P295&gt;Lookup!$M$36,IF(P295&lt;=Lookup!$M$37,Lookup!$K$37,IF(P295&lt;=Lookup!$M$38,Lookup!$K$38,IF(P295&lt;Lookup!$M$39,Lookup!$K$39,IF(P295&lt;Lookup!$M$40,Lookup!$K$40,IF(P295&lt;Lookup!$M$41,Lookup!$K$41,IF(P295&lt;Lookup!$M$42,Lookup!$K$42,IF(P295&lt;Lookup!$M$43,Lookup!$K$43,IF(P295&lt;Lookup!$M$44,Lookup!$K$34,IF(B295=0,"",B295))))))))),"")</f>
        <v/>
      </c>
      <c r="X295" s="42" t="str">
        <f t="shared" si="25"/>
        <v/>
      </c>
    </row>
    <row r="296" spans="1:24" ht="14">
      <c r="A296" s="37">
        <v>286</v>
      </c>
      <c r="B296" s="38">
        <f>'1768'!J296</f>
        <v>0</v>
      </c>
      <c r="C296" s="39">
        <v>999</v>
      </c>
      <c r="D296" s="41" t="str">
        <f>IF(B296=0,"",IF(B296=Lookup!$K$7,Lookup!$L$7,IF(B296=Lookup!$K$8,Lookup!$L$8,IF(B296=Lookup!$K$9,Lookup!$L$9,IF(B296=Lookup!$K$10,Lookup!$L$10,IF(B296=Lookup!$K$11,Lookup!$L$11,999))))))</f>
        <v/>
      </c>
      <c r="E296" s="41" t="str">
        <f>IF(D296=999,IF(B296=Lookup!$K$12,Lookup!$L$12,IF(B296=Lookup!$K$13,Lookup!$L$13,IF(B296=Lookup!$K$14,Lookup!$L$14,IF(B296=Lookup!$K$15,Lookup!$L$15,IF(B296=Lookup!$K$16,Lookup!$L$16,999))))),"")</f>
        <v/>
      </c>
      <c r="F296" s="41" t="str">
        <f>IF(E296=999,IF(B296=Lookup!$K$17,Lookup!$L$17,IF(B296=Lookup!$K$18,Lookup!$L$18,IF(B296=Lookup!$K$19,Lookup!$L$19,IF(B296=Lookup!$K$20,Lookup!$L$20,IF(B296=Lookup!$K$21,Lookup!$L$21,999))))),"")</f>
        <v/>
      </c>
      <c r="G296" s="41" t="str">
        <f>IF(F296=999,IF(B296=Lookup!$K$22,Lookup!$L$22,IF(B296=Lookup!$K$23,Lookup!$L$23,IF(B296=Lookup!$K$24,Lookup!$L$24,IF(B296=Lookup!$K$25,Lookup!$L$25,IF(B296=Lookup!$K$26,Lookup!$L$26,999))))),"")</f>
        <v/>
      </c>
      <c r="H296" s="41" t="str">
        <f>IF(G296=999,IF(B296=Lookup!$K$27,Lookup!$L$27,IF(B296=Lookup!$K$28,Lookup!$L$28,IF(B296=Lookup!$K$29,Lookup!$L$29,IF(B296=Lookup!$K$30,Lookup!$L$30,IF(B296=Lookup!$K$31,Lookup!$L$31,999))))),"")</f>
        <v/>
      </c>
      <c r="I296" s="41" t="str">
        <f>IF(H296=999,IF(B296=Lookup!$K$32,Lookup!$L$32,IF(B296=Lookup!$K$33,Lookup!$L$33,IF(B296=Lookup!$K$34,Lookup!$L$34,IF(B296=Lookup!$K$35,Lookup!$L$35,IF(B296=Lookup!$K$36,Lookup!$L$36,999))))),"")</f>
        <v/>
      </c>
      <c r="J296" s="41" t="str">
        <f>IF(I296=999,IF(B296=Lookup!$K$37,Lookup!$L$37,IF(B296=Lookup!$K$38,Lookup!$L$38,IF(B296=Lookup!$K$39,Lookup!$L$7,""))),"")</f>
        <v/>
      </c>
      <c r="K296" s="41">
        <f t="shared" si="24"/>
        <v>999</v>
      </c>
      <c r="L296" s="37" t="str">
        <f t="shared" si="30"/>
        <v/>
      </c>
      <c r="M296" s="38">
        <f>'1768'!Z296</f>
        <v>0</v>
      </c>
      <c r="N296" s="37">
        <f t="shared" si="26"/>
        <v>0</v>
      </c>
      <c r="O296" s="37">
        <f t="shared" si="27"/>
        <v>0</v>
      </c>
      <c r="P296" s="37">
        <f t="shared" si="28"/>
        <v>999</v>
      </c>
      <c r="Q296" s="40" t="str">
        <f>IF(P296&lt;=Lookup!$M$7,Lookup!$K$7,IF(P296&lt;=Lookup!$M$8,Lookup!$K$8,IF(P296&lt;=Lookup!$M$9,Lookup!$K$9,IF(P296&lt;=Lookup!$M$10,Lookup!$K$10,IF(P296&lt;=Lookup!$M$11,Lookup!$K$11,"")))))</f>
        <v/>
      </c>
      <c r="R296" s="40" t="str">
        <f>IF(P296&gt;Lookup!$M$11,IF(P296&lt;=Lookup!$M$12,Lookup!$K$12,IF(P296&lt;=Lookup!$M$13,Lookup!$K$13,IF(P296&lt;=Lookup!$M$14,Lookup!$K$14,IF(P296&lt;=Lookup!$M$15,Lookup!$K$15,IF(P296&lt;=Lookup!$M$16,Lookup!$K$16,""))))),"")</f>
        <v/>
      </c>
      <c r="S296" s="40" t="str">
        <f>IF(P296&gt;Lookup!$M$16,IF(P296&lt;=Lookup!$M$17,Lookup!$K$17,IF(P296&lt;=Lookup!$M$18,Lookup!$K$18,IF(P296&lt;=Lookup!$M$19,Lookup!$K$19,IF(P296&lt;=Lookup!$M$20,Lookup!$K$20,IF(P296&lt;=Lookup!$M$21,Lookup!$K$21,""))))),"")</f>
        <v/>
      </c>
      <c r="T296" s="40" t="str">
        <f>IF(P296&gt;Lookup!$M$21,IF(P296&lt;=Lookup!$M$22,Lookup!$K$22,IF(P296&lt;=Lookup!$M$23,Lookup!$K$23,IF(P296&lt;=Lookup!$M$24,Lookup!$K$24,IF(P296&lt;=Lookup!$M$25,Lookup!$K$25,IF(P296&lt;=Lookup!$M$26,Lookup!$K$26,""))))),"")</f>
        <v/>
      </c>
      <c r="U296" s="40" t="str">
        <f>IF(P296&gt;Lookup!$M$26,IF(P296&lt;=Lookup!$M$27,Lookup!$K$27,IF(P296&lt;=Lookup!$M$28,Lookup!$K$28,IF(P296&lt;=Lookup!$M$29,Lookup!$K$29,IF(P296&lt;=Lookup!$M$30,Lookup!$K$30,IF(P296&lt;=Lookup!$M$31,Lookup!$K$31,""))))),"")</f>
        <v/>
      </c>
      <c r="V296" s="40" t="str">
        <f>IF(P296&gt;Lookup!$M$31,IF(P296&lt;=Lookup!$M$32,Lookup!$K$32,IF(P296&lt;=Lookup!$M$33,Lookup!$K$33,IF(P296&lt;=Lookup!$M$34,Lookup!$K$34,IF(P296&lt;=Lookup!$M$35,Lookup!$K$35,IF(P296&lt;=Lookup!$M$36,Lookup!$K$36,""))))),"")</f>
        <v/>
      </c>
      <c r="W296" s="43" t="str">
        <f>IF(P296&gt;Lookup!$M$36,IF(P296&lt;=Lookup!$M$37,Lookup!$K$37,IF(P296&lt;=Lookup!$M$38,Lookup!$K$38,IF(P296&lt;Lookup!$M$39,Lookup!$K$39,IF(P296&lt;Lookup!$M$40,Lookup!$K$40,IF(P296&lt;Lookup!$M$41,Lookup!$K$41,IF(P296&lt;Lookup!$M$42,Lookup!$K$42,IF(P296&lt;Lookup!$M$43,Lookup!$K$43,IF(P296&lt;Lookup!$M$44,Lookup!$K$34,IF(B296=0,"",B296))))))))),"")</f>
        <v/>
      </c>
      <c r="X296" s="42" t="str">
        <f t="shared" si="25"/>
        <v/>
      </c>
    </row>
    <row r="297" spans="1:24" ht="14">
      <c r="A297" s="37">
        <v>287</v>
      </c>
      <c r="B297" s="38">
        <f>'1768'!J297</f>
        <v>0</v>
      </c>
      <c r="C297" s="39">
        <v>999</v>
      </c>
      <c r="D297" s="41" t="str">
        <f>IF(B297=0,"",IF(B297=Lookup!$K$7,Lookup!$L$7,IF(B297=Lookup!$K$8,Lookup!$L$8,IF(B297=Lookup!$K$9,Lookup!$L$9,IF(B297=Lookup!$K$10,Lookup!$L$10,IF(B297=Lookup!$K$11,Lookup!$L$11,999))))))</f>
        <v/>
      </c>
      <c r="E297" s="41" t="str">
        <f>IF(D297=999,IF(B297=Lookup!$K$12,Lookup!$L$12,IF(B297=Lookup!$K$13,Lookup!$L$13,IF(B297=Lookup!$K$14,Lookup!$L$14,IF(B297=Lookup!$K$15,Lookup!$L$15,IF(B297=Lookup!$K$16,Lookup!$L$16,999))))),"")</f>
        <v/>
      </c>
      <c r="F297" s="41" t="str">
        <f>IF(E297=999,IF(B297=Lookup!$K$17,Lookup!$L$17,IF(B297=Lookup!$K$18,Lookup!$L$18,IF(B297=Lookup!$K$19,Lookup!$L$19,IF(B297=Lookup!$K$20,Lookup!$L$20,IF(B297=Lookup!$K$21,Lookup!$L$21,999))))),"")</f>
        <v/>
      </c>
      <c r="G297" s="41" t="str">
        <f>IF(F297=999,IF(B297=Lookup!$K$22,Lookup!$L$22,IF(B297=Lookup!$K$23,Lookup!$L$23,IF(B297=Lookup!$K$24,Lookup!$L$24,IF(B297=Lookup!$K$25,Lookup!$L$25,IF(B297=Lookup!$K$26,Lookup!$L$26,999))))),"")</f>
        <v/>
      </c>
      <c r="H297" s="41" t="str">
        <f>IF(G297=999,IF(B297=Lookup!$K$27,Lookup!$L$27,IF(B297=Lookup!$K$28,Lookup!$L$28,IF(B297=Lookup!$K$29,Lookup!$L$29,IF(B297=Lookup!$K$30,Lookup!$L$30,IF(B297=Lookup!$K$31,Lookup!$L$31,999))))),"")</f>
        <v/>
      </c>
      <c r="I297" s="41" t="str">
        <f>IF(H297=999,IF(B297=Lookup!$K$32,Lookup!$L$32,IF(B297=Lookup!$K$33,Lookup!$L$33,IF(B297=Lookup!$K$34,Lookup!$L$34,IF(B297=Lookup!$K$35,Lookup!$L$35,IF(B297=Lookup!$K$36,Lookup!$L$36,999))))),"")</f>
        <v/>
      </c>
      <c r="J297" s="41" t="str">
        <f>IF(I297=999,IF(B297=Lookup!$K$37,Lookup!$L$37,IF(B297=Lookup!$K$38,Lookup!$L$38,IF(B297=Lookup!$K$39,Lookup!$L$7,""))),"")</f>
        <v/>
      </c>
      <c r="K297" s="41">
        <f t="shared" si="24"/>
        <v>999</v>
      </c>
      <c r="L297" s="37" t="str">
        <f t="shared" si="30"/>
        <v/>
      </c>
      <c r="M297" s="38">
        <f>'1768'!Z297</f>
        <v>0</v>
      </c>
      <c r="N297" s="37">
        <f t="shared" si="26"/>
        <v>0</v>
      </c>
      <c r="O297" s="37">
        <f t="shared" si="27"/>
        <v>0</v>
      </c>
      <c r="P297" s="37">
        <f t="shared" si="28"/>
        <v>999</v>
      </c>
      <c r="Q297" s="40" t="str">
        <f>IF(P297&lt;=Lookup!$M$7,Lookup!$K$7,IF(P297&lt;=Lookup!$M$8,Lookup!$K$8,IF(P297&lt;=Lookup!$M$9,Lookup!$K$9,IF(P297&lt;=Lookup!$M$10,Lookup!$K$10,IF(P297&lt;=Lookup!$M$11,Lookup!$K$11,"")))))</f>
        <v/>
      </c>
      <c r="R297" s="40" t="str">
        <f>IF(P297&gt;Lookup!$M$11,IF(P297&lt;=Lookup!$M$12,Lookup!$K$12,IF(P297&lt;=Lookup!$M$13,Lookup!$K$13,IF(P297&lt;=Lookup!$M$14,Lookup!$K$14,IF(P297&lt;=Lookup!$M$15,Lookup!$K$15,IF(P297&lt;=Lookup!$M$16,Lookup!$K$16,""))))),"")</f>
        <v/>
      </c>
      <c r="S297" s="40" t="str">
        <f>IF(P297&gt;Lookup!$M$16,IF(P297&lt;=Lookup!$M$17,Lookup!$K$17,IF(P297&lt;=Lookup!$M$18,Lookup!$K$18,IF(P297&lt;=Lookup!$M$19,Lookup!$K$19,IF(P297&lt;=Lookup!$M$20,Lookup!$K$20,IF(P297&lt;=Lookup!$M$21,Lookup!$K$21,""))))),"")</f>
        <v/>
      </c>
      <c r="T297" s="40" t="str">
        <f>IF(P297&gt;Lookup!$M$21,IF(P297&lt;=Lookup!$M$22,Lookup!$K$22,IF(P297&lt;=Lookup!$M$23,Lookup!$K$23,IF(P297&lt;=Lookup!$M$24,Lookup!$K$24,IF(P297&lt;=Lookup!$M$25,Lookup!$K$25,IF(P297&lt;=Lookup!$M$26,Lookup!$K$26,""))))),"")</f>
        <v/>
      </c>
      <c r="U297" s="40" t="str">
        <f>IF(P297&gt;Lookup!$M$26,IF(P297&lt;=Lookup!$M$27,Lookup!$K$27,IF(P297&lt;=Lookup!$M$28,Lookup!$K$28,IF(P297&lt;=Lookup!$M$29,Lookup!$K$29,IF(P297&lt;=Lookup!$M$30,Lookup!$K$30,IF(P297&lt;=Lookup!$M$31,Lookup!$K$31,""))))),"")</f>
        <v/>
      </c>
      <c r="V297" s="40" t="str">
        <f>IF(P297&gt;Lookup!$M$31,IF(P297&lt;=Lookup!$M$32,Lookup!$K$32,IF(P297&lt;=Lookup!$M$33,Lookup!$K$33,IF(P297&lt;=Lookup!$M$34,Lookup!$K$34,IF(P297&lt;=Lookup!$M$35,Lookup!$K$35,IF(P297&lt;=Lookup!$M$36,Lookup!$K$36,""))))),"")</f>
        <v/>
      </c>
      <c r="W297" s="43" t="str">
        <f>IF(P297&gt;Lookup!$M$36,IF(P297&lt;=Lookup!$M$37,Lookup!$K$37,IF(P297&lt;=Lookup!$M$38,Lookup!$K$38,IF(P297&lt;Lookup!$M$39,Lookup!$K$39,IF(P297&lt;Lookup!$M$40,Lookup!$K$40,IF(P297&lt;Lookup!$M$41,Lookup!$K$41,IF(P297&lt;Lookup!$M$42,Lookup!$K$42,IF(P297&lt;Lookup!$M$43,Lookup!$K$43,IF(P297&lt;Lookup!$M$44,Lookup!$K$34,IF(B297=0,"",B297))))))))),"")</f>
        <v/>
      </c>
      <c r="X297" s="42" t="str">
        <f t="shared" si="25"/>
        <v/>
      </c>
    </row>
    <row r="298" spans="1:24" ht="14">
      <c r="A298" s="37">
        <v>288</v>
      </c>
      <c r="B298" s="38">
        <f>'1768'!J298</f>
        <v>0</v>
      </c>
      <c r="C298" s="39">
        <v>999</v>
      </c>
      <c r="D298" s="41" t="str">
        <f>IF(B298=0,"",IF(B298=Lookup!$K$7,Lookup!$L$7,IF(B298=Lookup!$K$8,Lookup!$L$8,IF(B298=Lookup!$K$9,Lookup!$L$9,IF(B298=Lookup!$K$10,Lookup!$L$10,IF(B298=Lookup!$K$11,Lookup!$L$11,999))))))</f>
        <v/>
      </c>
      <c r="E298" s="41" t="str">
        <f>IF(D298=999,IF(B298=Lookup!$K$12,Lookup!$L$12,IF(B298=Lookup!$K$13,Lookup!$L$13,IF(B298=Lookup!$K$14,Lookup!$L$14,IF(B298=Lookup!$K$15,Lookup!$L$15,IF(B298=Lookup!$K$16,Lookup!$L$16,999))))),"")</f>
        <v/>
      </c>
      <c r="F298" s="41" t="str">
        <f>IF(E298=999,IF(B298=Lookup!$K$17,Lookup!$L$17,IF(B298=Lookup!$K$18,Lookup!$L$18,IF(B298=Lookup!$K$19,Lookup!$L$19,IF(B298=Lookup!$K$20,Lookup!$L$20,IF(B298=Lookup!$K$21,Lookup!$L$21,999))))),"")</f>
        <v/>
      </c>
      <c r="G298" s="41" t="str">
        <f>IF(F298=999,IF(B298=Lookup!$K$22,Lookup!$L$22,IF(B298=Lookup!$K$23,Lookup!$L$23,IF(B298=Lookup!$K$24,Lookup!$L$24,IF(B298=Lookup!$K$25,Lookup!$L$25,IF(B298=Lookup!$K$26,Lookup!$L$26,999))))),"")</f>
        <v/>
      </c>
      <c r="H298" s="41" t="str">
        <f>IF(G298=999,IF(B298=Lookup!$K$27,Lookup!$L$27,IF(B298=Lookup!$K$28,Lookup!$L$28,IF(B298=Lookup!$K$29,Lookup!$L$29,IF(B298=Lookup!$K$30,Lookup!$L$30,IF(B298=Lookup!$K$31,Lookup!$L$31,999))))),"")</f>
        <v/>
      </c>
      <c r="I298" s="41" t="str">
        <f>IF(H298=999,IF(B298=Lookup!$K$32,Lookup!$L$32,IF(B298=Lookup!$K$33,Lookup!$L$33,IF(B298=Lookup!$K$34,Lookup!$L$34,IF(B298=Lookup!$K$35,Lookup!$L$35,IF(B298=Lookup!$K$36,Lookup!$L$36,999))))),"")</f>
        <v/>
      </c>
      <c r="J298" s="41" t="str">
        <f>IF(I298=999,IF(B298=Lookup!$K$37,Lookup!$L$37,IF(B298=Lookup!$K$38,Lookup!$L$38,IF(B298=Lookup!$K$39,Lookup!$L$7,""))),"")</f>
        <v/>
      </c>
      <c r="K298" s="41">
        <f t="shared" si="24"/>
        <v>999</v>
      </c>
      <c r="L298" s="37" t="str">
        <f t="shared" si="30"/>
        <v/>
      </c>
      <c r="M298" s="38">
        <f>'1768'!Z298</f>
        <v>0</v>
      </c>
      <c r="N298" s="37">
        <f t="shared" si="26"/>
        <v>0</v>
      </c>
      <c r="O298" s="37">
        <f t="shared" si="27"/>
        <v>0</v>
      </c>
      <c r="P298" s="37">
        <f t="shared" si="28"/>
        <v>999</v>
      </c>
      <c r="Q298" s="40" t="str">
        <f>IF(P298&lt;=Lookup!$M$7,Lookup!$K$7,IF(P298&lt;=Lookup!$M$8,Lookup!$K$8,IF(P298&lt;=Lookup!$M$9,Lookup!$K$9,IF(P298&lt;=Lookup!$M$10,Lookup!$K$10,IF(P298&lt;=Lookup!$M$11,Lookup!$K$11,"")))))</f>
        <v/>
      </c>
      <c r="R298" s="40" t="str">
        <f>IF(P298&gt;Lookup!$M$11,IF(P298&lt;=Lookup!$M$12,Lookup!$K$12,IF(P298&lt;=Lookup!$M$13,Lookup!$K$13,IF(P298&lt;=Lookup!$M$14,Lookup!$K$14,IF(P298&lt;=Lookup!$M$15,Lookup!$K$15,IF(P298&lt;=Lookup!$M$16,Lookup!$K$16,""))))),"")</f>
        <v/>
      </c>
      <c r="S298" s="40" t="str">
        <f>IF(P298&gt;Lookup!$M$16,IF(P298&lt;=Lookup!$M$17,Lookup!$K$17,IF(P298&lt;=Lookup!$M$18,Lookup!$K$18,IF(P298&lt;=Lookup!$M$19,Lookup!$K$19,IF(P298&lt;=Lookup!$M$20,Lookup!$K$20,IF(P298&lt;=Lookup!$M$21,Lookup!$K$21,""))))),"")</f>
        <v/>
      </c>
      <c r="T298" s="40" t="str">
        <f>IF(P298&gt;Lookup!$M$21,IF(P298&lt;=Lookup!$M$22,Lookup!$K$22,IF(P298&lt;=Lookup!$M$23,Lookup!$K$23,IF(P298&lt;=Lookup!$M$24,Lookup!$K$24,IF(P298&lt;=Lookup!$M$25,Lookup!$K$25,IF(P298&lt;=Lookup!$M$26,Lookup!$K$26,""))))),"")</f>
        <v/>
      </c>
      <c r="U298" s="40" t="str">
        <f>IF(P298&gt;Lookup!$M$26,IF(P298&lt;=Lookup!$M$27,Lookup!$K$27,IF(P298&lt;=Lookup!$M$28,Lookup!$K$28,IF(P298&lt;=Lookup!$M$29,Lookup!$K$29,IF(P298&lt;=Lookup!$M$30,Lookup!$K$30,IF(P298&lt;=Lookup!$M$31,Lookup!$K$31,""))))),"")</f>
        <v/>
      </c>
      <c r="V298" s="40" t="str">
        <f>IF(P298&gt;Lookup!$M$31,IF(P298&lt;=Lookup!$M$32,Lookup!$K$32,IF(P298&lt;=Lookup!$M$33,Lookup!$K$33,IF(P298&lt;=Lookup!$M$34,Lookup!$K$34,IF(P298&lt;=Lookup!$M$35,Lookup!$K$35,IF(P298&lt;=Lookup!$M$36,Lookup!$K$36,""))))),"")</f>
        <v/>
      </c>
      <c r="W298" s="43" t="str">
        <f>IF(P298&gt;Lookup!$M$36,IF(P298&lt;=Lookup!$M$37,Lookup!$K$37,IF(P298&lt;=Lookup!$M$38,Lookup!$K$38,IF(P298&lt;Lookup!$M$39,Lookup!$K$39,IF(P298&lt;Lookup!$M$40,Lookup!$K$40,IF(P298&lt;Lookup!$M$41,Lookup!$K$41,IF(P298&lt;Lookup!$M$42,Lookup!$K$42,IF(P298&lt;Lookup!$M$43,Lookup!$K$43,IF(P298&lt;Lookup!$M$44,Lookup!$K$34,IF(B298=0,"",B298))))))))),"")</f>
        <v/>
      </c>
      <c r="X298" s="42" t="str">
        <f t="shared" si="25"/>
        <v/>
      </c>
    </row>
    <row r="299" spans="1:24" ht="14">
      <c r="A299" s="37">
        <v>289</v>
      </c>
      <c r="B299" s="38">
        <f>'1768'!J299</f>
        <v>0</v>
      </c>
      <c r="C299" s="39">
        <v>999</v>
      </c>
      <c r="D299" s="41" t="str">
        <f>IF(B299=0,"",IF(B299=Lookup!$K$7,Lookup!$L$7,IF(B299=Lookup!$K$8,Lookup!$L$8,IF(B299=Lookup!$K$9,Lookup!$L$9,IF(B299=Lookup!$K$10,Lookup!$L$10,IF(B299=Lookup!$K$11,Lookup!$L$11,999))))))</f>
        <v/>
      </c>
      <c r="E299" s="41" t="str">
        <f>IF(D299=999,IF(B299=Lookup!$K$12,Lookup!$L$12,IF(B299=Lookup!$K$13,Lookup!$L$13,IF(B299=Lookup!$K$14,Lookup!$L$14,IF(B299=Lookup!$K$15,Lookup!$L$15,IF(B299=Lookup!$K$16,Lookup!$L$16,999))))),"")</f>
        <v/>
      </c>
      <c r="F299" s="41" t="str">
        <f>IF(E299=999,IF(B299=Lookup!$K$17,Lookup!$L$17,IF(B299=Lookup!$K$18,Lookup!$L$18,IF(B299=Lookup!$K$19,Lookup!$L$19,IF(B299=Lookup!$K$20,Lookup!$L$20,IF(B299=Lookup!$K$21,Lookup!$L$21,999))))),"")</f>
        <v/>
      </c>
      <c r="G299" s="41" t="str">
        <f>IF(F299=999,IF(B299=Lookup!$K$22,Lookup!$L$22,IF(B299=Lookup!$K$23,Lookup!$L$23,IF(B299=Lookup!$K$24,Lookup!$L$24,IF(B299=Lookup!$K$25,Lookup!$L$25,IF(B299=Lookup!$K$26,Lookup!$L$26,999))))),"")</f>
        <v/>
      </c>
      <c r="H299" s="41" t="str">
        <f>IF(G299=999,IF(B299=Lookup!$K$27,Lookup!$L$27,IF(B299=Lookup!$K$28,Lookup!$L$28,IF(B299=Lookup!$K$29,Lookup!$L$29,IF(B299=Lookup!$K$30,Lookup!$L$30,IF(B299=Lookup!$K$31,Lookup!$L$31,999))))),"")</f>
        <v/>
      </c>
      <c r="I299" s="41" t="str">
        <f>IF(H299=999,IF(B299=Lookup!$K$32,Lookup!$L$32,IF(B299=Lookup!$K$33,Lookup!$L$33,IF(B299=Lookup!$K$34,Lookup!$L$34,IF(B299=Lookup!$K$35,Lookup!$L$35,IF(B299=Lookup!$K$36,Lookup!$L$36,999))))),"")</f>
        <v/>
      </c>
      <c r="J299" s="41" t="str">
        <f>IF(I299=999,IF(B299=Lookup!$K$37,Lookup!$L$37,IF(B299=Lookup!$K$38,Lookup!$L$38,IF(B299=Lookup!$K$39,Lookup!$L$7,""))),"")</f>
        <v/>
      </c>
      <c r="K299" s="41">
        <f t="shared" si="24"/>
        <v>999</v>
      </c>
      <c r="L299" s="37" t="str">
        <f t="shared" si="30"/>
        <v/>
      </c>
      <c r="M299" s="38">
        <f>'1768'!Z299</f>
        <v>0</v>
      </c>
      <c r="N299" s="37">
        <f t="shared" si="26"/>
        <v>0</v>
      </c>
      <c r="O299" s="37">
        <f t="shared" si="27"/>
        <v>0</v>
      </c>
      <c r="P299" s="37">
        <f t="shared" si="28"/>
        <v>999</v>
      </c>
      <c r="Q299" s="40" t="str">
        <f>IF(P299&lt;=Lookup!$M$7,Lookup!$K$7,IF(P299&lt;=Lookup!$M$8,Lookup!$K$8,IF(P299&lt;=Lookup!$M$9,Lookup!$K$9,IF(P299&lt;=Lookup!$M$10,Lookup!$K$10,IF(P299&lt;=Lookup!$M$11,Lookup!$K$11,"")))))</f>
        <v/>
      </c>
      <c r="R299" s="40" t="str">
        <f>IF(P299&gt;Lookup!$M$11,IF(P299&lt;=Lookup!$M$12,Lookup!$K$12,IF(P299&lt;=Lookup!$M$13,Lookup!$K$13,IF(P299&lt;=Lookup!$M$14,Lookup!$K$14,IF(P299&lt;=Lookup!$M$15,Lookup!$K$15,IF(P299&lt;=Lookup!$M$16,Lookup!$K$16,""))))),"")</f>
        <v/>
      </c>
      <c r="S299" s="40" t="str">
        <f>IF(P299&gt;Lookup!$M$16,IF(P299&lt;=Lookup!$M$17,Lookup!$K$17,IF(P299&lt;=Lookup!$M$18,Lookup!$K$18,IF(P299&lt;=Lookup!$M$19,Lookup!$K$19,IF(P299&lt;=Lookup!$M$20,Lookup!$K$20,IF(P299&lt;=Lookup!$M$21,Lookup!$K$21,""))))),"")</f>
        <v/>
      </c>
      <c r="T299" s="40" t="str">
        <f>IF(P299&gt;Lookup!$M$21,IF(P299&lt;=Lookup!$M$22,Lookup!$K$22,IF(P299&lt;=Lookup!$M$23,Lookup!$K$23,IF(P299&lt;=Lookup!$M$24,Lookup!$K$24,IF(P299&lt;=Lookup!$M$25,Lookup!$K$25,IF(P299&lt;=Lookup!$M$26,Lookup!$K$26,""))))),"")</f>
        <v/>
      </c>
      <c r="U299" s="40" t="str">
        <f>IF(P299&gt;Lookup!$M$26,IF(P299&lt;=Lookup!$M$27,Lookup!$K$27,IF(P299&lt;=Lookup!$M$28,Lookup!$K$28,IF(P299&lt;=Lookup!$M$29,Lookup!$K$29,IF(P299&lt;=Lookup!$M$30,Lookup!$K$30,IF(P299&lt;=Lookup!$M$31,Lookup!$K$31,""))))),"")</f>
        <v/>
      </c>
      <c r="V299" s="40" t="str">
        <f>IF(P299&gt;Lookup!$M$31,IF(P299&lt;=Lookup!$M$32,Lookup!$K$32,IF(P299&lt;=Lookup!$M$33,Lookup!$K$33,IF(P299&lt;=Lookup!$M$34,Lookup!$K$34,IF(P299&lt;=Lookup!$M$35,Lookup!$K$35,IF(P299&lt;=Lookup!$M$36,Lookup!$K$36,""))))),"")</f>
        <v/>
      </c>
      <c r="W299" s="43" t="str">
        <f>IF(P299&gt;Lookup!$M$36,IF(P299&lt;=Lookup!$M$37,Lookup!$K$37,IF(P299&lt;=Lookup!$M$38,Lookup!$K$38,IF(P299&lt;Lookup!$M$39,Lookup!$K$39,IF(P299&lt;Lookup!$M$40,Lookup!$K$40,IF(P299&lt;Lookup!$M$41,Lookup!$K$41,IF(P299&lt;Lookup!$M$42,Lookup!$K$42,IF(P299&lt;Lookup!$M$43,Lookup!$K$43,IF(P299&lt;Lookup!$M$44,Lookup!$K$34,IF(B299=0,"",B299))))))))),"")</f>
        <v/>
      </c>
      <c r="X299" s="42" t="str">
        <f t="shared" si="25"/>
        <v/>
      </c>
    </row>
    <row r="300" spans="1:24" ht="14">
      <c r="A300" s="37">
        <v>290</v>
      </c>
      <c r="B300" s="38">
        <f>'1768'!J300</f>
        <v>0</v>
      </c>
      <c r="C300" s="39">
        <v>999</v>
      </c>
      <c r="D300" s="41" t="str">
        <f>IF(B300=0,"",IF(B300=Lookup!$K$7,Lookup!$L$7,IF(B300=Lookup!$K$8,Lookup!$L$8,IF(B300=Lookup!$K$9,Lookup!$L$9,IF(B300=Lookup!$K$10,Lookup!$L$10,IF(B300=Lookup!$K$11,Lookup!$L$11,999))))))</f>
        <v/>
      </c>
      <c r="E300" s="41" t="str">
        <f>IF(D300=999,IF(B300=Lookup!$K$12,Lookup!$L$12,IF(B300=Lookup!$K$13,Lookup!$L$13,IF(B300=Lookup!$K$14,Lookup!$L$14,IF(B300=Lookup!$K$15,Lookup!$L$15,IF(B300=Lookup!$K$16,Lookup!$L$16,999))))),"")</f>
        <v/>
      </c>
      <c r="F300" s="41" t="str">
        <f>IF(E300=999,IF(B300=Lookup!$K$17,Lookup!$L$17,IF(B300=Lookup!$K$18,Lookup!$L$18,IF(B300=Lookup!$K$19,Lookup!$L$19,IF(B300=Lookup!$K$20,Lookup!$L$20,IF(B300=Lookup!$K$21,Lookup!$L$21,999))))),"")</f>
        <v/>
      </c>
      <c r="G300" s="41" t="str">
        <f>IF(F300=999,IF(B300=Lookup!$K$22,Lookup!$L$22,IF(B300=Lookup!$K$23,Lookup!$L$23,IF(B300=Lookup!$K$24,Lookup!$L$24,IF(B300=Lookup!$K$25,Lookup!$L$25,IF(B300=Lookup!$K$26,Lookup!$L$26,999))))),"")</f>
        <v/>
      </c>
      <c r="H300" s="41" t="str">
        <f>IF(G300=999,IF(B300=Lookup!$K$27,Lookup!$L$27,IF(B300=Lookup!$K$28,Lookup!$L$28,IF(B300=Lookup!$K$29,Lookup!$L$29,IF(B300=Lookup!$K$30,Lookup!$L$30,IF(B300=Lookup!$K$31,Lookup!$L$31,999))))),"")</f>
        <v/>
      </c>
      <c r="I300" s="41" t="str">
        <f>IF(H300=999,IF(B300=Lookup!$K$32,Lookup!$L$32,IF(B300=Lookup!$K$33,Lookup!$L$33,IF(B300=Lookup!$K$34,Lookup!$L$34,IF(B300=Lookup!$K$35,Lookup!$L$35,IF(B300=Lookup!$K$36,Lookup!$L$36,999))))),"")</f>
        <v/>
      </c>
      <c r="J300" s="41" t="str">
        <f>IF(I300=999,IF(B300=Lookup!$K$37,Lookup!$L$37,IF(B300=Lookup!$K$38,Lookup!$L$38,IF(B300=Lookup!$K$39,Lookup!$L$7,""))),"")</f>
        <v/>
      </c>
      <c r="K300" s="41">
        <f t="shared" ref="K300:K363" si="31">MIN(C300:J300)</f>
        <v>999</v>
      </c>
      <c r="L300" s="37" t="str">
        <f t="shared" si="30"/>
        <v/>
      </c>
      <c r="M300" s="38">
        <f>'1768'!Z300</f>
        <v>0</v>
      </c>
      <c r="N300" s="37">
        <f t="shared" si="26"/>
        <v>0</v>
      </c>
      <c r="O300" s="37">
        <f t="shared" si="27"/>
        <v>0</v>
      </c>
      <c r="P300" s="37">
        <f t="shared" si="28"/>
        <v>999</v>
      </c>
      <c r="Q300" s="40" t="str">
        <f>IF(P300&lt;=Lookup!$M$7,Lookup!$K$7,IF(P300&lt;=Lookup!$M$8,Lookup!$K$8,IF(P300&lt;=Lookup!$M$9,Lookup!$K$9,IF(P300&lt;=Lookup!$M$10,Lookup!$K$10,IF(P300&lt;=Lookup!$M$11,Lookup!$K$11,"")))))</f>
        <v/>
      </c>
      <c r="R300" s="40" t="str">
        <f>IF(P300&gt;Lookup!$M$11,IF(P300&lt;=Lookup!$M$12,Lookup!$K$12,IF(P300&lt;=Lookup!$M$13,Lookup!$K$13,IF(P300&lt;=Lookup!$M$14,Lookup!$K$14,IF(P300&lt;=Lookup!$M$15,Lookup!$K$15,IF(P300&lt;=Lookup!$M$16,Lookup!$K$16,""))))),"")</f>
        <v/>
      </c>
      <c r="S300" s="40" t="str">
        <f>IF(P300&gt;Lookup!$M$16,IF(P300&lt;=Lookup!$M$17,Lookup!$K$17,IF(P300&lt;=Lookup!$M$18,Lookup!$K$18,IF(P300&lt;=Lookup!$M$19,Lookup!$K$19,IF(P300&lt;=Lookup!$M$20,Lookup!$K$20,IF(P300&lt;=Lookup!$M$21,Lookup!$K$21,""))))),"")</f>
        <v/>
      </c>
      <c r="T300" s="40" t="str">
        <f>IF(P300&gt;Lookup!$M$21,IF(P300&lt;=Lookup!$M$22,Lookup!$K$22,IF(P300&lt;=Lookup!$M$23,Lookup!$K$23,IF(P300&lt;=Lookup!$M$24,Lookup!$K$24,IF(P300&lt;=Lookup!$M$25,Lookup!$K$25,IF(P300&lt;=Lookup!$M$26,Lookup!$K$26,""))))),"")</f>
        <v/>
      </c>
      <c r="U300" s="40" t="str">
        <f>IF(P300&gt;Lookup!$M$26,IF(P300&lt;=Lookup!$M$27,Lookup!$K$27,IF(P300&lt;=Lookup!$M$28,Lookup!$K$28,IF(P300&lt;=Lookup!$M$29,Lookup!$K$29,IF(P300&lt;=Lookup!$M$30,Lookup!$K$30,IF(P300&lt;=Lookup!$M$31,Lookup!$K$31,""))))),"")</f>
        <v/>
      </c>
      <c r="V300" s="40" t="str">
        <f>IF(P300&gt;Lookup!$M$31,IF(P300&lt;=Lookup!$M$32,Lookup!$K$32,IF(P300&lt;=Lookup!$M$33,Lookup!$K$33,IF(P300&lt;=Lookup!$M$34,Lookup!$K$34,IF(P300&lt;=Lookup!$M$35,Lookup!$K$35,IF(P300&lt;=Lookup!$M$36,Lookup!$K$36,""))))),"")</f>
        <v/>
      </c>
      <c r="W300" s="43" t="str">
        <f>IF(P300&gt;Lookup!$M$36,IF(P300&lt;=Lookup!$M$37,Lookup!$K$37,IF(P300&lt;=Lookup!$M$38,Lookup!$K$38,IF(P300&lt;Lookup!$M$39,Lookup!$K$39,IF(P300&lt;Lookup!$M$40,Lookup!$K$40,IF(P300&lt;Lookup!$M$41,Lookup!$K$41,IF(P300&lt;Lookup!$M$42,Lookup!$K$42,IF(P300&lt;Lookup!$M$43,Lookup!$K$43,IF(P300&lt;Lookup!$M$44,Lookup!$K$34,IF(B300=0,"",B300))))))))),"")</f>
        <v/>
      </c>
      <c r="X300" s="42" t="str">
        <f t="shared" si="25"/>
        <v/>
      </c>
    </row>
    <row r="301" spans="1:24" ht="14">
      <c r="A301" s="37">
        <v>291</v>
      </c>
      <c r="B301" s="38">
        <f>'1768'!J301</f>
        <v>0</v>
      </c>
      <c r="C301" s="39">
        <v>999</v>
      </c>
      <c r="D301" s="41" t="str">
        <f>IF(B301=0,"",IF(B301=Lookup!$K$7,Lookup!$L$7,IF(B301=Lookup!$K$8,Lookup!$L$8,IF(B301=Lookup!$K$9,Lookup!$L$9,IF(B301=Lookup!$K$10,Lookup!$L$10,IF(B301=Lookup!$K$11,Lookup!$L$11,999))))))</f>
        <v/>
      </c>
      <c r="E301" s="41" t="str">
        <f>IF(D301=999,IF(B301=Lookup!$K$12,Lookup!$L$12,IF(B301=Lookup!$K$13,Lookup!$L$13,IF(B301=Lookup!$K$14,Lookup!$L$14,IF(B301=Lookup!$K$15,Lookup!$L$15,IF(B301=Lookup!$K$16,Lookup!$L$16,999))))),"")</f>
        <v/>
      </c>
      <c r="F301" s="41" t="str">
        <f>IF(E301=999,IF(B301=Lookup!$K$17,Lookup!$L$17,IF(B301=Lookup!$K$18,Lookup!$L$18,IF(B301=Lookup!$K$19,Lookup!$L$19,IF(B301=Lookup!$K$20,Lookup!$L$20,IF(B301=Lookup!$K$21,Lookup!$L$21,999))))),"")</f>
        <v/>
      </c>
      <c r="G301" s="41" t="str">
        <f>IF(F301=999,IF(B301=Lookup!$K$22,Lookup!$L$22,IF(B301=Lookup!$K$23,Lookup!$L$23,IF(B301=Lookup!$K$24,Lookup!$L$24,IF(B301=Lookup!$K$25,Lookup!$L$25,IF(B301=Lookup!$K$26,Lookup!$L$26,999))))),"")</f>
        <v/>
      </c>
      <c r="H301" s="41" t="str">
        <f>IF(G301=999,IF(B301=Lookup!$K$27,Lookup!$L$27,IF(B301=Lookup!$K$28,Lookup!$L$28,IF(B301=Lookup!$K$29,Lookup!$L$29,IF(B301=Lookup!$K$30,Lookup!$L$30,IF(B301=Lookup!$K$31,Lookup!$L$31,999))))),"")</f>
        <v/>
      </c>
      <c r="I301" s="41" t="str">
        <f>IF(H301=999,IF(B301=Lookup!$K$32,Lookup!$L$32,IF(B301=Lookup!$K$33,Lookup!$L$33,IF(B301=Lookup!$K$34,Lookup!$L$34,IF(B301=Lookup!$K$35,Lookup!$L$35,IF(B301=Lookup!$K$36,Lookup!$L$36,999))))),"")</f>
        <v/>
      </c>
      <c r="J301" s="41" t="str">
        <f>IF(I301=999,IF(B301=Lookup!$K$37,Lookup!$L$37,IF(B301=Lookup!$K$38,Lookup!$L$38,IF(B301=Lookup!$K$39,Lookup!$L$7,""))),"")</f>
        <v/>
      </c>
      <c r="K301" s="41">
        <f t="shared" si="31"/>
        <v>999</v>
      </c>
      <c r="L301" s="37" t="str">
        <f t="shared" si="30"/>
        <v/>
      </c>
      <c r="M301" s="38">
        <f>'1768'!Z301</f>
        <v>0</v>
      </c>
      <c r="N301" s="37">
        <f t="shared" si="26"/>
        <v>0</v>
      </c>
      <c r="O301" s="37">
        <f t="shared" si="27"/>
        <v>0</v>
      </c>
      <c r="P301" s="37">
        <f t="shared" si="28"/>
        <v>999</v>
      </c>
      <c r="Q301" s="40" t="str">
        <f>IF(P301&lt;=Lookup!$M$7,Lookup!$K$7,IF(P301&lt;=Lookup!$M$8,Lookup!$K$8,IF(P301&lt;=Lookup!$M$9,Lookup!$K$9,IF(P301&lt;=Lookup!$M$10,Lookup!$K$10,IF(P301&lt;=Lookup!$M$11,Lookup!$K$11,"")))))</f>
        <v/>
      </c>
      <c r="R301" s="40" t="str">
        <f>IF(P301&gt;Lookup!$M$11,IF(P301&lt;=Lookup!$M$12,Lookup!$K$12,IF(P301&lt;=Lookup!$M$13,Lookup!$K$13,IF(P301&lt;=Lookup!$M$14,Lookup!$K$14,IF(P301&lt;=Lookup!$M$15,Lookup!$K$15,IF(P301&lt;=Lookup!$M$16,Lookup!$K$16,""))))),"")</f>
        <v/>
      </c>
      <c r="S301" s="40" t="str">
        <f>IF(P301&gt;Lookup!$M$16,IF(P301&lt;=Lookup!$M$17,Lookup!$K$17,IF(P301&lt;=Lookup!$M$18,Lookup!$K$18,IF(P301&lt;=Lookup!$M$19,Lookup!$K$19,IF(P301&lt;=Lookup!$M$20,Lookup!$K$20,IF(P301&lt;=Lookup!$M$21,Lookup!$K$21,""))))),"")</f>
        <v/>
      </c>
      <c r="T301" s="40" t="str">
        <f>IF(P301&gt;Lookup!$M$21,IF(P301&lt;=Lookup!$M$22,Lookup!$K$22,IF(P301&lt;=Lookup!$M$23,Lookup!$K$23,IF(P301&lt;=Lookup!$M$24,Lookup!$K$24,IF(P301&lt;=Lookup!$M$25,Lookup!$K$25,IF(P301&lt;=Lookup!$M$26,Lookup!$K$26,""))))),"")</f>
        <v/>
      </c>
      <c r="U301" s="40" t="str">
        <f>IF(P301&gt;Lookup!$M$26,IF(P301&lt;=Lookup!$M$27,Lookup!$K$27,IF(P301&lt;=Lookup!$M$28,Lookup!$K$28,IF(P301&lt;=Lookup!$M$29,Lookup!$K$29,IF(P301&lt;=Lookup!$M$30,Lookup!$K$30,IF(P301&lt;=Lookup!$M$31,Lookup!$K$31,""))))),"")</f>
        <v/>
      </c>
      <c r="V301" s="40" t="str">
        <f>IF(P301&gt;Lookup!$M$31,IF(P301&lt;=Lookup!$M$32,Lookup!$K$32,IF(P301&lt;=Lookup!$M$33,Lookup!$K$33,IF(P301&lt;=Lookup!$M$34,Lookup!$K$34,IF(P301&lt;=Lookup!$M$35,Lookup!$K$35,IF(P301&lt;=Lookup!$M$36,Lookup!$K$36,""))))),"")</f>
        <v/>
      </c>
      <c r="W301" s="43" t="str">
        <f>IF(P301&gt;Lookup!$M$36,IF(P301&lt;=Lookup!$M$37,Lookup!$K$37,IF(P301&lt;=Lookup!$M$38,Lookup!$K$38,IF(P301&lt;Lookup!$M$39,Lookup!$K$39,IF(P301&lt;Lookup!$M$40,Lookup!$K$40,IF(P301&lt;Lookup!$M$41,Lookup!$K$41,IF(P301&lt;Lookup!$M$42,Lookup!$K$42,IF(P301&lt;Lookup!$M$43,Lookup!$K$43,IF(P301&lt;Lookup!$M$44,Lookup!$K$34,IF(B301=0,"",B301))))))))),"")</f>
        <v/>
      </c>
      <c r="X301" s="42" t="str">
        <f t="shared" si="25"/>
        <v/>
      </c>
    </row>
    <row r="302" spans="1:24" ht="14">
      <c r="A302" s="37">
        <v>292</v>
      </c>
      <c r="B302" s="38">
        <f>'1768'!J302</f>
        <v>0</v>
      </c>
      <c r="C302" s="39">
        <v>999</v>
      </c>
      <c r="D302" s="41" t="str">
        <f>IF(B302=0,"",IF(B302=Lookup!$K$7,Lookup!$L$7,IF(B302=Lookup!$K$8,Lookup!$L$8,IF(B302=Lookup!$K$9,Lookup!$L$9,IF(B302=Lookup!$K$10,Lookup!$L$10,IF(B302=Lookup!$K$11,Lookup!$L$11,999))))))</f>
        <v/>
      </c>
      <c r="E302" s="41" t="str">
        <f>IF(D302=999,IF(B302=Lookup!$K$12,Lookup!$L$12,IF(B302=Lookup!$K$13,Lookup!$L$13,IF(B302=Lookup!$K$14,Lookup!$L$14,IF(B302=Lookup!$K$15,Lookup!$L$15,IF(B302=Lookup!$K$16,Lookup!$L$16,999))))),"")</f>
        <v/>
      </c>
      <c r="F302" s="41" t="str">
        <f>IF(E302=999,IF(B302=Lookup!$K$17,Lookup!$L$17,IF(B302=Lookup!$K$18,Lookup!$L$18,IF(B302=Lookup!$K$19,Lookup!$L$19,IF(B302=Lookup!$K$20,Lookup!$L$20,IF(B302=Lookup!$K$21,Lookup!$L$21,999))))),"")</f>
        <v/>
      </c>
      <c r="G302" s="41" t="str">
        <f>IF(F302=999,IF(B302=Lookup!$K$22,Lookup!$L$22,IF(B302=Lookup!$K$23,Lookup!$L$23,IF(B302=Lookup!$K$24,Lookup!$L$24,IF(B302=Lookup!$K$25,Lookup!$L$25,IF(B302=Lookup!$K$26,Lookup!$L$26,999))))),"")</f>
        <v/>
      </c>
      <c r="H302" s="41" t="str">
        <f>IF(G302=999,IF(B302=Lookup!$K$27,Lookup!$L$27,IF(B302=Lookup!$K$28,Lookup!$L$28,IF(B302=Lookup!$K$29,Lookup!$L$29,IF(B302=Lookup!$K$30,Lookup!$L$30,IF(B302=Lookup!$K$31,Lookup!$L$31,999))))),"")</f>
        <v/>
      </c>
      <c r="I302" s="41" t="str">
        <f>IF(H302=999,IF(B302=Lookup!$K$32,Lookup!$L$32,IF(B302=Lookup!$K$33,Lookup!$L$33,IF(B302=Lookup!$K$34,Lookup!$L$34,IF(B302=Lookup!$K$35,Lookup!$L$35,IF(B302=Lookup!$K$36,Lookup!$L$36,999))))),"")</f>
        <v/>
      </c>
      <c r="J302" s="41" t="str">
        <f>IF(I302=999,IF(B302=Lookup!$K$37,Lookup!$L$37,IF(B302=Lookup!$K$38,Lookup!$L$38,IF(B302=Lookup!$K$39,Lookup!$L$7,""))),"")</f>
        <v/>
      </c>
      <c r="K302" s="41">
        <f t="shared" si="31"/>
        <v>999</v>
      </c>
      <c r="L302" s="37" t="str">
        <f t="shared" si="30"/>
        <v/>
      </c>
      <c r="M302" s="38">
        <f>'1768'!Z302</f>
        <v>0</v>
      </c>
      <c r="N302" s="37">
        <f t="shared" si="26"/>
        <v>0</v>
      </c>
      <c r="O302" s="37">
        <f t="shared" si="27"/>
        <v>0</v>
      </c>
      <c r="P302" s="37">
        <f t="shared" si="28"/>
        <v>999</v>
      </c>
      <c r="Q302" s="40" t="str">
        <f>IF(P302&lt;=Lookup!$M$7,Lookup!$K$7,IF(P302&lt;=Lookup!$M$8,Lookup!$K$8,IF(P302&lt;=Lookup!$M$9,Lookup!$K$9,IF(P302&lt;=Lookup!$M$10,Lookup!$K$10,IF(P302&lt;=Lookup!$M$11,Lookup!$K$11,"")))))</f>
        <v/>
      </c>
      <c r="R302" s="40" t="str">
        <f>IF(P302&gt;Lookup!$M$11,IF(P302&lt;=Lookup!$M$12,Lookup!$K$12,IF(P302&lt;=Lookup!$M$13,Lookup!$K$13,IF(P302&lt;=Lookup!$M$14,Lookup!$K$14,IF(P302&lt;=Lookup!$M$15,Lookup!$K$15,IF(P302&lt;=Lookup!$M$16,Lookup!$K$16,""))))),"")</f>
        <v/>
      </c>
      <c r="S302" s="40" t="str">
        <f>IF(P302&gt;Lookup!$M$16,IF(P302&lt;=Lookup!$M$17,Lookup!$K$17,IF(P302&lt;=Lookup!$M$18,Lookup!$K$18,IF(P302&lt;=Lookup!$M$19,Lookup!$K$19,IF(P302&lt;=Lookup!$M$20,Lookup!$K$20,IF(P302&lt;=Lookup!$M$21,Lookup!$K$21,""))))),"")</f>
        <v/>
      </c>
      <c r="T302" s="40" t="str">
        <f>IF(P302&gt;Lookup!$M$21,IF(P302&lt;=Lookup!$M$22,Lookup!$K$22,IF(P302&lt;=Lookup!$M$23,Lookup!$K$23,IF(P302&lt;=Lookup!$M$24,Lookup!$K$24,IF(P302&lt;=Lookup!$M$25,Lookup!$K$25,IF(P302&lt;=Lookup!$M$26,Lookup!$K$26,""))))),"")</f>
        <v/>
      </c>
      <c r="U302" s="40" t="str">
        <f>IF(P302&gt;Lookup!$M$26,IF(P302&lt;=Lookup!$M$27,Lookup!$K$27,IF(P302&lt;=Lookup!$M$28,Lookup!$K$28,IF(P302&lt;=Lookup!$M$29,Lookup!$K$29,IF(P302&lt;=Lookup!$M$30,Lookup!$K$30,IF(P302&lt;=Lookup!$M$31,Lookup!$K$31,""))))),"")</f>
        <v/>
      </c>
      <c r="V302" s="40" t="str">
        <f>IF(P302&gt;Lookup!$M$31,IF(P302&lt;=Lookup!$M$32,Lookup!$K$32,IF(P302&lt;=Lookup!$M$33,Lookup!$K$33,IF(P302&lt;=Lookup!$M$34,Lookup!$K$34,IF(P302&lt;=Lookup!$M$35,Lookup!$K$35,IF(P302&lt;=Lookup!$M$36,Lookup!$K$36,""))))),"")</f>
        <v/>
      </c>
      <c r="W302" s="43" t="str">
        <f>IF(P302&gt;Lookup!$M$36,IF(P302&lt;=Lookup!$M$37,Lookup!$K$37,IF(P302&lt;=Lookup!$M$38,Lookup!$K$38,IF(P302&lt;Lookup!$M$39,Lookup!$K$39,IF(P302&lt;Lookup!$M$40,Lookup!$K$40,IF(P302&lt;Lookup!$M$41,Lookup!$K$41,IF(P302&lt;Lookup!$M$42,Lookup!$K$42,IF(P302&lt;Lookup!$M$43,Lookup!$K$43,IF(P302&lt;Lookup!$M$44,Lookup!$K$34,IF(B302=0,"",B302))))))))),"")</f>
        <v/>
      </c>
      <c r="X302" s="42" t="str">
        <f t="shared" si="25"/>
        <v/>
      </c>
    </row>
    <row r="303" spans="1:24" ht="14">
      <c r="A303" s="37">
        <v>293</v>
      </c>
      <c r="B303" s="38">
        <f>'1768'!J303</f>
        <v>0</v>
      </c>
      <c r="C303" s="39">
        <v>999</v>
      </c>
      <c r="D303" s="41" t="str">
        <f>IF(B303=0,"",IF(B303=Lookup!$K$7,Lookup!$L$7,IF(B303=Lookup!$K$8,Lookup!$L$8,IF(B303=Lookup!$K$9,Lookup!$L$9,IF(B303=Lookup!$K$10,Lookup!$L$10,IF(B303=Lookup!$K$11,Lookup!$L$11,999))))))</f>
        <v/>
      </c>
      <c r="E303" s="41" t="str">
        <f>IF(D303=999,IF(B303=Lookup!$K$12,Lookup!$L$12,IF(B303=Lookup!$K$13,Lookup!$L$13,IF(B303=Lookup!$K$14,Lookup!$L$14,IF(B303=Lookup!$K$15,Lookup!$L$15,IF(B303=Lookup!$K$16,Lookup!$L$16,999))))),"")</f>
        <v/>
      </c>
      <c r="F303" s="41" t="str">
        <f>IF(E303=999,IF(B303=Lookup!$K$17,Lookup!$L$17,IF(B303=Lookup!$K$18,Lookup!$L$18,IF(B303=Lookup!$K$19,Lookup!$L$19,IF(B303=Lookup!$K$20,Lookup!$L$20,IF(B303=Lookup!$K$21,Lookup!$L$21,999))))),"")</f>
        <v/>
      </c>
      <c r="G303" s="41" t="str">
        <f>IF(F303=999,IF(B303=Lookup!$K$22,Lookup!$L$22,IF(B303=Lookup!$K$23,Lookup!$L$23,IF(B303=Lookup!$K$24,Lookup!$L$24,IF(B303=Lookup!$K$25,Lookup!$L$25,IF(B303=Lookup!$K$26,Lookup!$L$26,999))))),"")</f>
        <v/>
      </c>
      <c r="H303" s="41" t="str">
        <f>IF(G303=999,IF(B303=Lookup!$K$27,Lookup!$L$27,IF(B303=Lookup!$K$28,Lookup!$L$28,IF(B303=Lookup!$K$29,Lookup!$L$29,IF(B303=Lookup!$K$30,Lookup!$L$30,IF(B303=Lookup!$K$31,Lookup!$L$31,999))))),"")</f>
        <v/>
      </c>
      <c r="I303" s="41" t="str">
        <f>IF(H303=999,IF(B303=Lookup!$K$32,Lookup!$L$32,IF(B303=Lookup!$K$33,Lookup!$L$33,IF(B303=Lookup!$K$34,Lookup!$L$34,IF(B303=Lookup!$K$35,Lookup!$L$35,IF(B303=Lookup!$K$36,Lookup!$L$36,999))))),"")</f>
        <v/>
      </c>
      <c r="J303" s="41" t="str">
        <f>IF(I303=999,IF(B303=Lookup!$K$37,Lookup!$L$37,IF(B303=Lookup!$K$38,Lookup!$L$38,IF(B303=Lookup!$K$39,Lookup!$L$7,""))),"")</f>
        <v/>
      </c>
      <c r="K303" s="41">
        <f t="shared" si="31"/>
        <v>999</v>
      </c>
      <c r="L303" s="37" t="str">
        <f t="shared" si="30"/>
        <v/>
      </c>
      <c r="M303" s="38">
        <f>'1768'!Z303</f>
        <v>0</v>
      </c>
      <c r="N303" s="37">
        <f t="shared" si="26"/>
        <v>0</v>
      </c>
      <c r="O303" s="37">
        <f t="shared" si="27"/>
        <v>0</v>
      </c>
      <c r="P303" s="37">
        <f t="shared" si="28"/>
        <v>999</v>
      </c>
      <c r="Q303" s="40" t="str">
        <f>IF(P303&lt;=Lookup!$M$7,Lookup!$K$7,IF(P303&lt;=Lookup!$M$8,Lookup!$K$8,IF(P303&lt;=Lookup!$M$9,Lookup!$K$9,IF(P303&lt;=Lookup!$M$10,Lookup!$K$10,IF(P303&lt;=Lookup!$M$11,Lookup!$K$11,"")))))</f>
        <v/>
      </c>
      <c r="R303" s="40" t="str">
        <f>IF(P303&gt;Lookup!$M$11,IF(P303&lt;=Lookup!$M$12,Lookup!$K$12,IF(P303&lt;=Lookup!$M$13,Lookup!$K$13,IF(P303&lt;=Lookup!$M$14,Lookup!$K$14,IF(P303&lt;=Lookup!$M$15,Lookup!$K$15,IF(P303&lt;=Lookup!$M$16,Lookup!$K$16,""))))),"")</f>
        <v/>
      </c>
      <c r="S303" s="40" t="str">
        <f>IF(P303&gt;Lookup!$M$16,IF(P303&lt;=Lookup!$M$17,Lookup!$K$17,IF(P303&lt;=Lookup!$M$18,Lookup!$K$18,IF(P303&lt;=Lookup!$M$19,Lookup!$K$19,IF(P303&lt;=Lookup!$M$20,Lookup!$K$20,IF(P303&lt;=Lookup!$M$21,Lookup!$K$21,""))))),"")</f>
        <v/>
      </c>
      <c r="T303" s="40" t="str">
        <f>IF(P303&gt;Lookup!$M$21,IF(P303&lt;=Lookup!$M$22,Lookup!$K$22,IF(P303&lt;=Lookup!$M$23,Lookup!$K$23,IF(P303&lt;=Lookup!$M$24,Lookup!$K$24,IF(P303&lt;=Lookup!$M$25,Lookup!$K$25,IF(P303&lt;=Lookup!$M$26,Lookup!$K$26,""))))),"")</f>
        <v/>
      </c>
      <c r="U303" s="40" t="str">
        <f>IF(P303&gt;Lookup!$M$26,IF(P303&lt;=Lookup!$M$27,Lookup!$K$27,IF(P303&lt;=Lookup!$M$28,Lookup!$K$28,IF(P303&lt;=Lookup!$M$29,Lookup!$K$29,IF(P303&lt;=Lookup!$M$30,Lookup!$K$30,IF(P303&lt;=Lookup!$M$31,Lookup!$K$31,""))))),"")</f>
        <v/>
      </c>
      <c r="V303" s="40" t="str">
        <f>IF(P303&gt;Lookup!$M$31,IF(P303&lt;=Lookup!$M$32,Lookup!$K$32,IF(P303&lt;=Lookup!$M$33,Lookup!$K$33,IF(P303&lt;=Lookup!$M$34,Lookup!$K$34,IF(P303&lt;=Lookup!$M$35,Lookup!$K$35,IF(P303&lt;=Lookup!$M$36,Lookup!$K$36,""))))),"")</f>
        <v/>
      </c>
      <c r="W303" s="43" t="str">
        <f>IF(P303&gt;Lookup!$M$36,IF(P303&lt;=Lookup!$M$37,Lookup!$K$37,IF(P303&lt;=Lookup!$M$38,Lookup!$K$38,IF(P303&lt;Lookup!$M$39,Lookup!$K$39,IF(P303&lt;Lookup!$M$40,Lookup!$K$40,IF(P303&lt;Lookup!$M$41,Lookup!$K$41,IF(P303&lt;Lookup!$M$42,Lookup!$K$42,IF(P303&lt;Lookup!$M$43,Lookup!$K$43,IF(P303&lt;Lookup!$M$44,Lookup!$K$34,IF(B303=0,"",B303))))))))),"")</f>
        <v/>
      </c>
      <c r="X303" s="42" t="str">
        <f t="shared" si="25"/>
        <v/>
      </c>
    </row>
    <row r="304" spans="1:24" ht="14">
      <c r="A304" s="37">
        <v>294</v>
      </c>
      <c r="B304" s="38">
        <f>'1768'!J304</f>
        <v>0</v>
      </c>
      <c r="C304" s="39">
        <v>999</v>
      </c>
      <c r="D304" s="41" t="str">
        <f>IF(B304=0,"",IF(B304=Lookup!$K$7,Lookup!$L$7,IF(B304=Lookup!$K$8,Lookup!$L$8,IF(B304=Lookup!$K$9,Lookup!$L$9,IF(B304=Lookup!$K$10,Lookup!$L$10,IF(B304=Lookup!$K$11,Lookup!$L$11,999))))))</f>
        <v/>
      </c>
      <c r="E304" s="41" t="str">
        <f>IF(D304=999,IF(B304=Lookup!$K$12,Lookup!$L$12,IF(B304=Lookup!$K$13,Lookup!$L$13,IF(B304=Lookup!$K$14,Lookup!$L$14,IF(B304=Lookup!$K$15,Lookup!$L$15,IF(B304=Lookup!$K$16,Lookup!$L$16,999))))),"")</f>
        <v/>
      </c>
      <c r="F304" s="41" t="str">
        <f>IF(E304=999,IF(B304=Lookup!$K$17,Lookup!$L$17,IF(B304=Lookup!$K$18,Lookup!$L$18,IF(B304=Lookup!$K$19,Lookup!$L$19,IF(B304=Lookup!$K$20,Lookup!$L$20,IF(B304=Lookup!$K$21,Lookup!$L$21,999))))),"")</f>
        <v/>
      </c>
      <c r="G304" s="41" t="str">
        <f>IF(F304=999,IF(B304=Lookup!$K$22,Lookup!$L$22,IF(B304=Lookup!$K$23,Lookup!$L$23,IF(B304=Lookup!$K$24,Lookup!$L$24,IF(B304=Lookup!$K$25,Lookup!$L$25,IF(B304=Lookup!$K$26,Lookup!$L$26,999))))),"")</f>
        <v/>
      </c>
      <c r="H304" s="41" t="str">
        <f>IF(G304=999,IF(B304=Lookup!$K$27,Lookup!$L$27,IF(B304=Lookup!$K$28,Lookup!$L$28,IF(B304=Lookup!$K$29,Lookup!$L$29,IF(B304=Lookup!$K$30,Lookup!$L$30,IF(B304=Lookup!$K$31,Lookup!$L$31,999))))),"")</f>
        <v/>
      </c>
      <c r="I304" s="41" t="str">
        <f>IF(H304=999,IF(B304=Lookup!$K$32,Lookup!$L$32,IF(B304=Lookup!$K$33,Lookup!$L$33,IF(B304=Lookup!$K$34,Lookup!$L$34,IF(B304=Lookup!$K$35,Lookup!$L$35,IF(B304=Lookup!$K$36,Lookup!$L$36,999))))),"")</f>
        <v/>
      </c>
      <c r="J304" s="41" t="str">
        <f>IF(I304=999,IF(B304=Lookup!$K$37,Lookup!$L$37,IF(B304=Lookup!$K$38,Lookup!$L$38,IF(B304=Lookup!$K$39,Lookup!$L$7,""))),"")</f>
        <v/>
      </c>
      <c r="K304" s="41">
        <f t="shared" si="31"/>
        <v>999</v>
      </c>
      <c r="L304" s="37" t="str">
        <f t="shared" si="30"/>
        <v/>
      </c>
      <c r="M304" s="38">
        <f>'1768'!Z304</f>
        <v>0</v>
      </c>
      <c r="N304" s="37">
        <f t="shared" si="26"/>
        <v>0</v>
      </c>
      <c r="O304" s="37">
        <f t="shared" si="27"/>
        <v>0</v>
      </c>
      <c r="P304" s="37">
        <f t="shared" si="28"/>
        <v>999</v>
      </c>
      <c r="Q304" s="40" t="str">
        <f>IF(P304&lt;=Lookup!$M$7,Lookup!$K$7,IF(P304&lt;=Lookup!$M$8,Lookup!$K$8,IF(P304&lt;=Lookup!$M$9,Lookup!$K$9,IF(P304&lt;=Lookup!$M$10,Lookup!$K$10,IF(P304&lt;=Lookup!$M$11,Lookup!$K$11,"")))))</f>
        <v/>
      </c>
      <c r="R304" s="40" t="str">
        <f>IF(P304&gt;Lookup!$M$11,IF(P304&lt;=Lookup!$M$12,Lookup!$K$12,IF(P304&lt;=Lookup!$M$13,Lookup!$K$13,IF(P304&lt;=Lookup!$M$14,Lookup!$K$14,IF(P304&lt;=Lookup!$M$15,Lookup!$K$15,IF(P304&lt;=Lookup!$M$16,Lookup!$K$16,""))))),"")</f>
        <v/>
      </c>
      <c r="S304" s="40" t="str">
        <f>IF(P304&gt;Lookup!$M$16,IF(P304&lt;=Lookup!$M$17,Lookup!$K$17,IF(P304&lt;=Lookup!$M$18,Lookup!$K$18,IF(P304&lt;=Lookup!$M$19,Lookup!$K$19,IF(P304&lt;=Lookup!$M$20,Lookup!$K$20,IF(P304&lt;=Lookup!$M$21,Lookup!$K$21,""))))),"")</f>
        <v/>
      </c>
      <c r="T304" s="40" t="str">
        <f>IF(P304&gt;Lookup!$M$21,IF(P304&lt;=Lookup!$M$22,Lookup!$K$22,IF(P304&lt;=Lookup!$M$23,Lookup!$K$23,IF(P304&lt;=Lookup!$M$24,Lookup!$K$24,IF(P304&lt;=Lookup!$M$25,Lookup!$K$25,IF(P304&lt;=Lookup!$M$26,Lookup!$K$26,""))))),"")</f>
        <v/>
      </c>
      <c r="U304" s="40" t="str">
        <f>IF(P304&gt;Lookup!$M$26,IF(P304&lt;=Lookup!$M$27,Lookup!$K$27,IF(P304&lt;=Lookup!$M$28,Lookup!$K$28,IF(P304&lt;=Lookup!$M$29,Lookup!$K$29,IF(P304&lt;=Lookup!$M$30,Lookup!$K$30,IF(P304&lt;=Lookup!$M$31,Lookup!$K$31,""))))),"")</f>
        <v/>
      </c>
      <c r="V304" s="40" t="str">
        <f>IF(P304&gt;Lookup!$M$31,IF(P304&lt;=Lookup!$M$32,Lookup!$K$32,IF(P304&lt;=Lookup!$M$33,Lookup!$K$33,IF(P304&lt;=Lookup!$M$34,Lookup!$K$34,IF(P304&lt;=Lookup!$M$35,Lookup!$K$35,IF(P304&lt;=Lookup!$M$36,Lookup!$K$36,""))))),"")</f>
        <v/>
      </c>
      <c r="W304" s="43" t="str">
        <f>IF(P304&gt;Lookup!$M$36,IF(P304&lt;=Lookup!$M$37,Lookup!$K$37,IF(P304&lt;=Lookup!$M$38,Lookup!$K$38,IF(P304&lt;Lookup!$M$39,Lookup!$K$39,IF(P304&lt;Lookup!$M$40,Lookup!$K$40,IF(P304&lt;Lookup!$M$41,Lookup!$K$41,IF(P304&lt;Lookup!$M$42,Lookup!$K$42,IF(P304&lt;Lookup!$M$43,Lookup!$K$43,IF(P304&lt;Lookup!$M$44,Lookup!$K$34,IF(B304=0,"",B304))))))))),"")</f>
        <v/>
      </c>
      <c r="X304" s="42" t="str">
        <f t="shared" si="25"/>
        <v/>
      </c>
    </row>
    <row r="305" spans="1:24" ht="14">
      <c r="A305" s="37">
        <v>295</v>
      </c>
      <c r="B305" s="38">
        <f>'1768'!J305</f>
        <v>0</v>
      </c>
      <c r="C305" s="39">
        <v>999</v>
      </c>
      <c r="D305" s="41" t="str">
        <f>IF(B305=0,"",IF(B305=Lookup!$K$7,Lookup!$L$7,IF(B305=Lookup!$K$8,Lookup!$L$8,IF(B305=Lookup!$K$9,Lookup!$L$9,IF(B305=Lookup!$K$10,Lookup!$L$10,IF(B305=Lookup!$K$11,Lookup!$L$11,999))))))</f>
        <v/>
      </c>
      <c r="E305" s="41" t="str">
        <f>IF(D305=999,IF(B305=Lookup!$K$12,Lookup!$L$12,IF(B305=Lookup!$K$13,Lookup!$L$13,IF(B305=Lookup!$K$14,Lookup!$L$14,IF(B305=Lookup!$K$15,Lookup!$L$15,IF(B305=Lookup!$K$16,Lookup!$L$16,999))))),"")</f>
        <v/>
      </c>
      <c r="F305" s="41" t="str">
        <f>IF(E305=999,IF(B305=Lookup!$K$17,Lookup!$L$17,IF(B305=Lookup!$K$18,Lookup!$L$18,IF(B305=Lookup!$K$19,Lookup!$L$19,IF(B305=Lookup!$K$20,Lookup!$L$20,IF(B305=Lookup!$K$21,Lookup!$L$21,999))))),"")</f>
        <v/>
      </c>
      <c r="G305" s="41" t="str">
        <f>IF(F305=999,IF(B305=Lookup!$K$22,Lookup!$L$22,IF(B305=Lookup!$K$23,Lookup!$L$23,IF(B305=Lookup!$K$24,Lookup!$L$24,IF(B305=Lookup!$K$25,Lookup!$L$25,IF(B305=Lookup!$K$26,Lookup!$L$26,999))))),"")</f>
        <v/>
      </c>
      <c r="H305" s="41" t="str">
        <f>IF(G305=999,IF(B305=Lookup!$K$27,Lookup!$L$27,IF(B305=Lookup!$K$28,Lookup!$L$28,IF(B305=Lookup!$K$29,Lookup!$L$29,IF(B305=Lookup!$K$30,Lookup!$L$30,IF(B305=Lookup!$K$31,Lookup!$L$31,999))))),"")</f>
        <v/>
      </c>
      <c r="I305" s="41" t="str">
        <f>IF(H305=999,IF(B305=Lookup!$K$32,Lookup!$L$32,IF(B305=Lookup!$K$33,Lookup!$L$33,IF(B305=Lookup!$K$34,Lookup!$L$34,IF(B305=Lookup!$K$35,Lookup!$L$35,IF(B305=Lookup!$K$36,Lookup!$L$36,999))))),"")</f>
        <v/>
      </c>
      <c r="J305" s="41" t="str">
        <f>IF(I305=999,IF(B305=Lookup!$K$37,Lookup!$L$37,IF(B305=Lookup!$K$38,Lookup!$L$38,IF(B305=Lookup!$K$39,Lookup!$L$7,""))),"")</f>
        <v/>
      </c>
      <c r="K305" s="41">
        <f t="shared" si="31"/>
        <v>999</v>
      </c>
      <c r="L305" s="37" t="str">
        <f t="shared" si="30"/>
        <v/>
      </c>
      <c r="M305" s="38">
        <f>'1768'!Z305</f>
        <v>0</v>
      </c>
      <c r="N305" s="37">
        <f t="shared" si="26"/>
        <v>0</v>
      </c>
      <c r="O305" s="37">
        <f t="shared" si="27"/>
        <v>0</v>
      </c>
      <c r="P305" s="37">
        <f t="shared" si="28"/>
        <v>999</v>
      </c>
      <c r="Q305" s="40" t="str">
        <f>IF(P305&lt;=Lookup!$M$7,Lookup!$K$7,IF(P305&lt;=Lookup!$M$8,Lookup!$K$8,IF(P305&lt;=Lookup!$M$9,Lookup!$K$9,IF(P305&lt;=Lookup!$M$10,Lookup!$K$10,IF(P305&lt;=Lookup!$M$11,Lookup!$K$11,"")))))</f>
        <v/>
      </c>
      <c r="R305" s="40" t="str">
        <f>IF(P305&gt;Lookup!$M$11,IF(P305&lt;=Lookup!$M$12,Lookup!$K$12,IF(P305&lt;=Lookup!$M$13,Lookup!$K$13,IF(P305&lt;=Lookup!$M$14,Lookup!$K$14,IF(P305&lt;=Lookup!$M$15,Lookup!$K$15,IF(P305&lt;=Lookup!$M$16,Lookup!$K$16,""))))),"")</f>
        <v/>
      </c>
      <c r="S305" s="40" t="str">
        <f>IF(P305&gt;Lookup!$M$16,IF(P305&lt;=Lookup!$M$17,Lookup!$K$17,IF(P305&lt;=Lookup!$M$18,Lookup!$K$18,IF(P305&lt;=Lookup!$M$19,Lookup!$K$19,IF(P305&lt;=Lookup!$M$20,Lookup!$K$20,IF(P305&lt;=Lookup!$M$21,Lookup!$K$21,""))))),"")</f>
        <v/>
      </c>
      <c r="T305" s="40" t="str">
        <f>IF(P305&gt;Lookup!$M$21,IF(P305&lt;=Lookup!$M$22,Lookup!$K$22,IF(P305&lt;=Lookup!$M$23,Lookup!$K$23,IF(P305&lt;=Lookup!$M$24,Lookup!$K$24,IF(P305&lt;=Lookup!$M$25,Lookup!$K$25,IF(P305&lt;=Lookup!$M$26,Lookup!$K$26,""))))),"")</f>
        <v/>
      </c>
      <c r="U305" s="40" t="str">
        <f>IF(P305&gt;Lookup!$M$26,IF(P305&lt;=Lookup!$M$27,Lookup!$K$27,IF(P305&lt;=Lookup!$M$28,Lookup!$K$28,IF(P305&lt;=Lookup!$M$29,Lookup!$K$29,IF(P305&lt;=Lookup!$M$30,Lookup!$K$30,IF(P305&lt;=Lookup!$M$31,Lookup!$K$31,""))))),"")</f>
        <v/>
      </c>
      <c r="V305" s="40" t="str">
        <f>IF(P305&gt;Lookup!$M$31,IF(P305&lt;=Lookup!$M$32,Lookup!$K$32,IF(P305&lt;=Lookup!$M$33,Lookup!$K$33,IF(P305&lt;=Lookup!$M$34,Lookup!$K$34,IF(P305&lt;=Lookup!$M$35,Lookup!$K$35,IF(P305&lt;=Lookup!$M$36,Lookup!$K$36,""))))),"")</f>
        <v/>
      </c>
      <c r="W305" s="43" t="str">
        <f>IF(P305&gt;Lookup!$M$36,IF(P305&lt;=Lookup!$M$37,Lookup!$K$37,IF(P305&lt;=Lookup!$M$38,Lookup!$K$38,IF(P305&lt;Lookup!$M$39,Lookup!$K$39,IF(P305&lt;Lookup!$M$40,Lookup!$K$40,IF(P305&lt;Lookup!$M$41,Lookup!$K$41,IF(P305&lt;Lookup!$M$42,Lookup!$K$42,IF(P305&lt;Lookup!$M$43,Lookup!$K$43,IF(P305&lt;Lookup!$M$44,Lookup!$K$34,IF(B305=0,"",B305))))))))),"")</f>
        <v/>
      </c>
      <c r="X305" s="42" t="str">
        <f t="shared" si="25"/>
        <v/>
      </c>
    </row>
    <row r="306" spans="1:24" ht="14">
      <c r="A306" s="37">
        <v>296</v>
      </c>
      <c r="B306" s="38">
        <f>'1768'!J306</f>
        <v>0</v>
      </c>
      <c r="C306" s="39">
        <v>999</v>
      </c>
      <c r="D306" s="41" t="str">
        <f>IF(B306=0,"",IF(B306=Lookup!$K$7,Lookup!$L$7,IF(B306=Lookup!$K$8,Lookup!$L$8,IF(B306=Lookup!$K$9,Lookup!$L$9,IF(B306=Lookup!$K$10,Lookup!$L$10,IF(B306=Lookup!$K$11,Lookup!$L$11,999))))))</f>
        <v/>
      </c>
      <c r="E306" s="41" t="str">
        <f>IF(D306=999,IF(B306=Lookup!$K$12,Lookup!$L$12,IF(B306=Lookup!$K$13,Lookup!$L$13,IF(B306=Lookup!$K$14,Lookup!$L$14,IF(B306=Lookup!$K$15,Lookup!$L$15,IF(B306=Lookup!$K$16,Lookup!$L$16,999))))),"")</f>
        <v/>
      </c>
      <c r="F306" s="41" t="str">
        <f>IF(E306=999,IF(B306=Lookup!$K$17,Lookup!$L$17,IF(B306=Lookup!$K$18,Lookup!$L$18,IF(B306=Lookup!$K$19,Lookup!$L$19,IF(B306=Lookup!$K$20,Lookup!$L$20,IF(B306=Lookup!$K$21,Lookup!$L$21,999))))),"")</f>
        <v/>
      </c>
      <c r="G306" s="41" t="str">
        <f>IF(F306=999,IF(B306=Lookup!$K$22,Lookup!$L$22,IF(B306=Lookup!$K$23,Lookup!$L$23,IF(B306=Lookup!$K$24,Lookup!$L$24,IF(B306=Lookup!$K$25,Lookup!$L$25,IF(B306=Lookup!$K$26,Lookup!$L$26,999))))),"")</f>
        <v/>
      </c>
      <c r="H306" s="41" t="str">
        <f>IF(G306=999,IF(B306=Lookup!$K$27,Lookup!$L$27,IF(B306=Lookup!$K$28,Lookup!$L$28,IF(B306=Lookup!$K$29,Lookup!$L$29,IF(B306=Lookup!$K$30,Lookup!$L$30,IF(B306=Lookup!$K$31,Lookup!$L$31,999))))),"")</f>
        <v/>
      </c>
      <c r="I306" s="41" t="str">
        <f>IF(H306=999,IF(B306=Lookup!$K$32,Lookup!$L$32,IF(B306=Lookup!$K$33,Lookup!$L$33,IF(B306=Lookup!$K$34,Lookup!$L$34,IF(B306=Lookup!$K$35,Lookup!$L$35,IF(B306=Lookup!$K$36,Lookup!$L$36,999))))),"")</f>
        <v/>
      </c>
      <c r="J306" s="41" t="str">
        <f>IF(I306=999,IF(B306=Lookup!$K$37,Lookup!$L$37,IF(B306=Lookup!$K$38,Lookup!$L$38,IF(B306=Lookup!$K$39,Lookup!$L$7,""))),"")</f>
        <v/>
      </c>
      <c r="K306" s="41">
        <f t="shared" si="31"/>
        <v>999</v>
      </c>
      <c r="L306" s="37" t="str">
        <f t="shared" si="30"/>
        <v/>
      </c>
      <c r="M306" s="38">
        <f>'1768'!Z306</f>
        <v>0</v>
      </c>
      <c r="N306" s="37">
        <f t="shared" si="26"/>
        <v>0</v>
      </c>
      <c r="O306" s="37">
        <f t="shared" si="27"/>
        <v>0</v>
      </c>
      <c r="P306" s="37">
        <f t="shared" si="28"/>
        <v>999</v>
      </c>
      <c r="Q306" s="40" t="str">
        <f>IF(P306&lt;=Lookup!$M$7,Lookup!$K$7,IF(P306&lt;=Lookup!$M$8,Lookup!$K$8,IF(P306&lt;=Lookup!$M$9,Lookup!$K$9,IF(P306&lt;=Lookup!$M$10,Lookup!$K$10,IF(P306&lt;=Lookup!$M$11,Lookup!$K$11,"")))))</f>
        <v/>
      </c>
      <c r="R306" s="40" t="str">
        <f>IF(P306&gt;Lookup!$M$11,IF(P306&lt;=Lookup!$M$12,Lookup!$K$12,IF(P306&lt;=Lookup!$M$13,Lookup!$K$13,IF(P306&lt;=Lookup!$M$14,Lookup!$K$14,IF(P306&lt;=Lookup!$M$15,Lookup!$K$15,IF(P306&lt;=Lookup!$M$16,Lookup!$K$16,""))))),"")</f>
        <v/>
      </c>
      <c r="S306" s="40" t="str">
        <f>IF(P306&gt;Lookup!$M$16,IF(P306&lt;=Lookup!$M$17,Lookup!$K$17,IF(P306&lt;=Lookup!$M$18,Lookup!$K$18,IF(P306&lt;=Lookup!$M$19,Lookup!$K$19,IF(P306&lt;=Lookup!$M$20,Lookup!$K$20,IF(P306&lt;=Lookup!$M$21,Lookup!$K$21,""))))),"")</f>
        <v/>
      </c>
      <c r="T306" s="40" t="str">
        <f>IF(P306&gt;Lookup!$M$21,IF(P306&lt;=Lookup!$M$22,Lookup!$K$22,IF(P306&lt;=Lookup!$M$23,Lookup!$K$23,IF(P306&lt;=Lookup!$M$24,Lookup!$K$24,IF(P306&lt;=Lookup!$M$25,Lookup!$K$25,IF(P306&lt;=Lookup!$M$26,Lookup!$K$26,""))))),"")</f>
        <v/>
      </c>
      <c r="U306" s="40" t="str">
        <f>IF(P306&gt;Lookup!$M$26,IF(P306&lt;=Lookup!$M$27,Lookup!$K$27,IF(P306&lt;=Lookup!$M$28,Lookup!$K$28,IF(P306&lt;=Lookup!$M$29,Lookup!$K$29,IF(P306&lt;=Lookup!$M$30,Lookup!$K$30,IF(P306&lt;=Lookup!$M$31,Lookup!$K$31,""))))),"")</f>
        <v/>
      </c>
      <c r="V306" s="40" t="str">
        <f>IF(P306&gt;Lookup!$M$31,IF(P306&lt;=Lookup!$M$32,Lookup!$K$32,IF(P306&lt;=Lookup!$M$33,Lookup!$K$33,IF(P306&lt;=Lookup!$M$34,Lookup!$K$34,IF(P306&lt;=Lookup!$M$35,Lookup!$K$35,IF(P306&lt;=Lookup!$M$36,Lookup!$K$36,""))))),"")</f>
        <v/>
      </c>
      <c r="W306" s="43" t="str">
        <f>IF(P306&gt;Lookup!$M$36,IF(P306&lt;=Lookup!$M$37,Lookup!$K$37,IF(P306&lt;=Lookup!$M$38,Lookup!$K$38,IF(P306&lt;Lookup!$M$39,Lookup!$K$39,IF(P306&lt;Lookup!$M$40,Lookup!$K$40,IF(P306&lt;Lookup!$M$41,Lookup!$K$41,IF(P306&lt;Lookup!$M$42,Lookup!$K$42,IF(P306&lt;Lookup!$M$43,Lookup!$K$43,IF(P306&lt;Lookup!$M$44,Lookup!$K$34,IF(B306=0,"",B306))))))))),"")</f>
        <v/>
      </c>
      <c r="X306" s="42" t="str">
        <f t="shared" si="25"/>
        <v/>
      </c>
    </row>
    <row r="307" spans="1:24" ht="14">
      <c r="A307" s="37">
        <v>297</v>
      </c>
      <c r="B307" s="38">
        <f>'1768'!J307</f>
        <v>0</v>
      </c>
      <c r="C307" s="39">
        <v>999</v>
      </c>
      <c r="D307" s="41" t="str">
        <f>IF(B307=0,"",IF(B307=Lookup!$K$7,Lookup!$L$7,IF(B307=Lookup!$K$8,Lookup!$L$8,IF(B307=Lookup!$K$9,Lookup!$L$9,IF(B307=Lookup!$K$10,Lookup!$L$10,IF(B307=Lookup!$K$11,Lookup!$L$11,999))))))</f>
        <v/>
      </c>
      <c r="E307" s="41" t="str">
        <f>IF(D307=999,IF(B307=Lookup!$K$12,Lookup!$L$12,IF(B307=Lookup!$K$13,Lookup!$L$13,IF(B307=Lookup!$K$14,Lookup!$L$14,IF(B307=Lookup!$K$15,Lookup!$L$15,IF(B307=Lookup!$K$16,Lookup!$L$16,999))))),"")</f>
        <v/>
      </c>
      <c r="F307" s="41" t="str">
        <f>IF(E307=999,IF(B307=Lookup!$K$17,Lookup!$L$17,IF(B307=Lookup!$K$18,Lookup!$L$18,IF(B307=Lookup!$K$19,Lookup!$L$19,IF(B307=Lookup!$K$20,Lookup!$L$20,IF(B307=Lookup!$K$21,Lookup!$L$21,999))))),"")</f>
        <v/>
      </c>
      <c r="G307" s="41" t="str">
        <f>IF(F307=999,IF(B307=Lookup!$K$22,Lookup!$L$22,IF(B307=Lookup!$K$23,Lookup!$L$23,IF(B307=Lookup!$K$24,Lookup!$L$24,IF(B307=Lookup!$K$25,Lookup!$L$25,IF(B307=Lookup!$K$26,Lookup!$L$26,999))))),"")</f>
        <v/>
      </c>
      <c r="H307" s="41" t="str">
        <f>IF(G307=999,IF(B307=Lookup!$K$27,Lookup!$L$27,IF(B307=Lookup!$K$28,Lookup!$L$28,IF(B307=Lookup!$K$29,Lookup!$L$29,IF(B307=Lookup!$K$30,Lookup!$L$30,IF(B307=Lookup!$K$31,Lookup!$L$31,999))))),"")</f>
        <v/>
      </c>
      <c r="I307" s="41" t="str">
        <f>IF(H307=999,IF(B307=Lookup!$K$32,Lookup!$L$32,IF(B307=Lookup!$K$33,Lookup!$L$33,IF(B307=Lookup!$K$34,Lookup!$L$34,IF(B307=Lookup!$K$35,Lookup!$L$35,IF(B307=Lookup!$K$36,Lookup!$L$36,999))))),"")</f>
        <v/>
      </c>
      <c r="J307" s="41" t="str">
        <f>IF(I307=999,IF(B307=Lookup!$K$37,Lookup!$L$37,IF(B307=Lookup!$K$38,Lookup!$L$38,IF(B307=Lookup!$K$39,Lookup!$L$7,""))),"")</f>
        <v/>
      </c>
      <c r="K307" s="41">
        <f t="shared" si="31"/>
        <v>999</v>
      </c>
      <c r="L307" s="37" t="str">
        <f t="shared" si="30"/>
        <v/>
      </c>
      <c r="M307" s="38">
        <f>'1768'!Z307</f>
        <v>0</v>
      </c>
      <c r="N307" s="37">
        <f t="shared" si="26"/>
        <v>0</v>
      </c>
      <c r="O307" s="37">
        <f t="shared" si="27"/>
        <v>0</v>
      </c>
      <c r="P307" s="37">
        <f t="shared" si="28"/>
        <v>999</v>
      </c>
      <c r="Q307" s="40" t="str">
        <f>IF(P307&lt;=Lookup!$M$7,Lookup!$K$7,IF(P307&lt;=Lookup!$M$8,Lookup!$K$8,IF(P307&lt;=Lookup!$M$9,Lookup!$K$9,IF(P307&lt;=Lookup!$M$10,Lookup!$K$10,IF(P307&lt;=Lookup!$M$11,Lookup!$K$11,"")))))</f>
        <v/>
      </c>
      <c r="R307" s="40" t="str">
        <f>IF(P307&gt;Lookup!$M$11,IF(P307&lt;=Lookup!$M$12,Lookup!$K$12,IF(P307&lt;=Lookup!$M$13,Lookup!$K$13,IF(P307&lt;=Lookup!$M$14,Lookup!$K$14,IF(P307&lt;=Lookup!$M$15,Lookup!$K$15,IF(P307&lt;=Lookup!$M$16,Lookup!$K$16,""))))),"")</f>
        <v/>
      </c>
      <c r="S307" s="40" t="str">
        <f>IF(P307&gt;Lookup!$M$16,IF(P307&lt;=Lookup!$M$17,Lookup!$K$17,IF(P307&lt;=Lookup!$M$18,Lookup!$K$18,IF(P307&lt;=Lookup!$M$19,Lookup!$K$19,IF(P307&lt;=Lookup!$M$20,Lookup!$K$20,IF(P307&lt;=Lookup!$M$21,Lookup!$K$21,""))))),"")</f>
        <v/>
      </c>
      <c r="T307" s="40" t="str">
        <f>IF(P307&gt;Lookup!$M$21,IF(P307&lt;=Lookup!$M$22,Lookup!$K$22,IF(P307&lt;=Lookup!$M$23,Lookup!$K$23,IF(P307&lt;=Lookup!$M$24,Lookup!$K$24,IF(P307&lt;=Lookup!$M$25,Lookup!$K$25,IF(P307&lt;=Lookup!$M$26,Lookup!$K$26,""))))),"")</f>
        <v/>
      </c>
      <c r="U307" s="40" t="str">
        <f>IF(P307&gt;Lookup!$M$26,IF(P307&lt;=Lookup!$M$27,Lookup!$K$27,IF(P307&lt;=Lookup!$M$28,Lookup!$K$28,IF(P307&lt;=Lookup!$M$29,Lookup!$K$29,IF(P307&lt;=Lookup!$M$30,Lookup!$K$30,IF(P307&lt;=Lookup!$M$31,Lookup!$K$31,""))))),"")</f>
        <v/>
      </c>
      <c r="V307" s="40" t="str">
        <f>IF(P307&gt;Lookup!$M$31,IF(P307&lt;=Lookup!$M$32,Lookup!$K$32,IF(P307&lt;=Lookup!$M$33,Lookup!$K$33,IF(P307&lt;=Lookup!$M$34,Lookup!$K$34,IF(P307&lt;=Lookup!$M$35,Lookup!$K$35,IF(P307&lt;=Lookup!$M$36,Lookup!$K$36,""))))),"")</f>
        <v/>
      </c>
      <c r="W307" s="43" t="str">
        <f>IF(P307&gt;Lookup!$M$36,IF(P307&lt;=Lookup!$M$37,Lookup!$K$37,IF(P307&lt;=Lookup!$M$38,Lookup!$K$38,IF(P307&lt;Lookup!$M$39,Lookup!$K$39,IF(P307&lt;Lookup!$M$40,Lookup!$K$40,IF(P307&lt;Lookup!$M$41,Lookup!$K$41,IF(P307&lt;Lookup!$M$42,Lookup!$K$42,IF(P307&lt;Lookup!$M$43,Lookup!$K$43,IF(P307&lt;Lookup!$M$44,Lookup!$K$34,IF(B307=0,"",B307))))))))),"")</f>
        <v/>
      </c>
      <c r="X307" s="42" t="str">
        <f t="shared" ref="X307:X370" si="32" xml:space="preserve"> CONCATENATE(Q307,R307,S307,T307,U307,V307,W307)</f>
        <v/>
      </c>
    </row>
    <row r="308" spans="1:24" ht="14">
      <c r="A308" s="37">
        <v>298</v>
      </c>
      <c r="B308" s="38">
        <f>'1768'!J308</f>
        <v>0</v>
      </c>
      <c r="C308" s="39">
        <v>999</v>
      </c>
      <c r="D308" s="41" t="str">
        <f>IF(B308=0,"",IF(B308=Lookup!$K$7,Lookup!$L$7,IF(B308=Lookup!$K$8,Lookup!$L$8,IF(B308=Lookup!$K$9,Lookup!$L$9,IF(B308=Lookup!$K$10,Lookup!$L$10,IF(B308=Lookup!$K$11,Lookup!$L$11,999))))))</f>
        <v/>
      </c>
      <c r="E308" s="41" t="str">
        <f>IF(D308=999,IF(B308=Lookup!$K$12,Lookup!$L$12,IF(B308=Lookup!$K$13,Lookup!$L$13,IF(B308=Lookup!$K$14,Lookup!$L$14,IF(B308=Lookup!$K$15,Lookup!$L$15,IF(B308=Lookup!$K$16,Lookup!$L$16,999))))),"")</f>
        <v/>
      </c>
      <c r="F308" s="41" t="str">
        <f>IF(E308=999,IF(B308=Lookup!$K$17,Lookup!$L$17,IF(B308=Lookup!$K$18,Lookup!$L$18,IF(B308=Lookup!$K$19,Lookup!$L$19,IF(B308=Lookup!$K$20,Lookup!$L$20,IF(B308=Lookup!$K$21,Lookup!$L$21,999))))),"")</f>
        <v/>
      </c>
      <c r="G308" s="41" t="str">
        <f>IF(F308=999,IF(B308=Lookup!$K$22,Lookup!$L$22,IF(B308=Lookup!$K$23,Lookup!$L$23,IF(B308=Lookup!$K$24,Lookup!$L$24,IF(B308=Lookup!$K$25,Lookup!$L$25,IF(B308=Lookup!$K$26,Lookup!$L$26,999))))),"")</f>
        <v/>
      </c>
      <c r="H308" s="41" t="str">
        <f>IF(G308=999,IF(B308=Lookup!$K$27,Lookup!$L$27,IF(B308=Lookup!$K$28,Lookup!$L$28,IF(B308=Lookup!$K$29,Lookup!$L$29,IF(B308=Lookup!$K$30,Lookup!$L$30,IF(B308=Lookup!$K$31,Lookup!$L$31,999))))),"")</f>
        <v/>
      </c>
      <c r="I308" s="41" t="str">
        <f>IF(H308=999,IF(B308=Lookup!$K$32,Lookup!$L$32,IF(B308=Lookup!$K$33,Lookup!$L$33,IF(B308=Lookup!$K$34,Lookup!$L$34,IF(B308=Lookup!$K$35,Lookup!$L$35,IF(B308=Lookup!$K$36,Lookup!$L$36,999))))),"")</f>
        <v/>
      </c>
      <c r="J308" s="41" t="str">
        <f>IF(I308=999,IF(B308=Lookup!$K$37,Lookup!$L$37,IF(B308=Lookup!$K$38,Lookup!$L$38,IF(B308=Lookup!$K$39,Lookup!$L$7,""))),"")</f>
        <v/>
      </c>
      <c r="K308" s="41">
        <f t="shared" si="31"/>
        <v>999</v>
      </c>
      <c r="L308" s="37" t="str">
        <f t="shared" si="30"/>
        <v/>
      </c>
      <c r="M308" s="38">
        <f>'1768'!Z308</f>
        <v>0</v>
      </c>
      <c r="N308" s="37">
        <f t="shared" si="26"/>
        <v>0</v>
      </c>
      <c r="O308" s="37">
        <f t="shared" si="27"/>
        <v>0</v>
      </c>
      <c r="P308" s="37">
        <f t="shared" si="28"/>
        <v>999</v>
      </c>
      <c r="Q308" s="40" t="str">
        <f>IF(P308&lt;=Lookup!$M$7,Lookup!$K$7,IF(P308&lt;=Lookup!$M$8,Lookup!$K$8,IF(P308&lt;=Lookup!$M$9,Lookup!$K$9,IF(P308&lt;=Lookup!$M$10,Lookup!$K$10,IF(P308&lt;=Lookup!$M$11,Lookup!$K$11,"")))))</f>
        <v/>
      </c>
      <c r="R308" s="40" t="str">
        <f>IF(P308&gt;Lookup!$M$11,IF(P308&lt;=Lookup!$M$12,Lookup!$K$12,IF(P308&lt;=Lookup!$M$13,Lookup!$K$13,IF(P308&lt;=Lookup!$M$14,Lookup!$K$14,IF(P308&lt;=Lookup!$M$15,Lookup!$K$15,IF(P308&lt;=Lookup!$M$16,Lookup!$K$16,""))))),"")</f>
        <v/>
      </c>
      <c r="S308" s="40" t="str">
        <f>IF(P308&gt;Lookup!$M$16,IF(P308&lt;=Lookup!$M$17,Lookup!$K$17,IF(P308&lt;=Lookup!$M$18,Lookup!$K$18,IF(P308&lt;=Lookup!$M$19,Lookup!$K$19,IF(P308&lt;=Lookup!$M$20,Lookup!$K$20,IF(P308&lt;=Lookup!$M$21,Lookup!$K$21,""))))),"")</f>
        <v/>
      </c>
      <c r="T308" s="40" t="str">
        <f>IF(P308&gt;Lookup!$M$21,IF(P308&lt;=Lookup!$M$22,Lookup!$K$22,IF(P308&lt;=Lookup!$M$23,Lookup!$K$23,IF(P308&lt;=Lookup!$M$24,Lookup!$K$24,IF(P308&lt;=Lookup!$M$25,Lookup!$K$25,IF(P308&lt;=Lookup!$M$26,Lookup!$K$26,""))))),"")</f>
        <v/>
      </c>
      <c r="U308" s="40" t="str">
        <f>IF(P308&gt;Lookup!$M$26,IF(P308&lt;=Lookup!$M$27,Lookup!$K$27,IF(P308&lt;=Lookup!$M$28,Lookup!$K$28,IF(P308&lt;=Lookup!$M$29,Lookup!$K$29,IF(P308&lt;=Lookup!$M$30,Lookup!$K$30,IF(P308&lt;=Lookup!$M$31,Lookup!$K$31,""))))),"")</f>
        <v/>
      </c>
      <c r="V308" s="40" t="str">
        <f>IF(P308&gt;Lookup!$M$31,IF(P308&lt;=Lookup!$M$32,Lookup!$K$32,IF(P308&lt;=Lookup!$M$33,Lookup!$K$33,IF(P308&lt;=Lookup!$M$34,Lookup!$K$34,IF(P308&lt;=Lookup!$M$35,Lookup!$K$35,IF(P308&lt;=Lookup!$M$36,Lookup!$K$36,""))))),"")</f>
        <v/>
      </c>
      <c r="W308" s="43" t="str">
        <f>IF(P308&gt;Lookup!$M$36,IF(P308&lt;=Lookup!$M$37,Lookup!$K$37,IF(P308&lt;=Lookup!$M$38,Lookup!$K$38,IF(P308&lt;Lookup!$M$39,Lookup!$K$39,IF(P308&lt;Lookup!$M$40,Lookup!$K$40,IF(P308&lt;Lookup!$M$41,Lookup!$K$41,IF(P308&lt;Lookup!$M$42,Lookup!$K$42,IF(P308&lt;Lookup!$M$43,Lookup!$K$43,IF(P308&lt;Lookup!$M$44,Lookup!$K$34,IF(B308=0,"",B308))))))))),"")</f>
        <v/>
      </c>
      <c r="X308" s="42" t="str">
        <f t="shared" si="32"/>
        <v/>
      </c>
    </row>
    <row r="309" spans="1:24" ht="14">
      <c r="A309" s="37">
        <v>299</v>
      </c>
      <c r="B309" s="38">
        <f>'1768'!J309</f>
        <v>0</v>
      </c>
      <c r="C309" s="39">
        <v>999</v>
      </c>
      <c r="D309" s="41" t="str">
        <f>IF(B309=0,"",IF(B309=Lookup!$K$7,Lookup!$L$7,IF(B309=Lookup!$K$8,Lookup!$L$8,IF(B309=Lookup!$K$9,Lookup!$L$9,IF(B309=Lookup!$K$10,Lookup!$L$10,IF(B309=Lookup!$K$11,Lookup!$L$11,999))))))</f>
        <v/>
      </c>
      <c r="E309" s="41" t="str">
        <f>IF(D309=999,IF(B309=Lookup!$K$12,Lookup!$L$12,IF(B309=Lookup!$K$13,Lookup!$L$13,IF(B309=Lookup!$K$14,Lookup!$L$14,IF(B309=Lookup!$K$15,Lookup!$L$15,IF(B309=Lookup!$K$16,Lookup!$L$16,999))))),"")</f>
        <v/>
      </c>
      <c r="F309" s="41" t="str">
        <f>IF(E309=999,IF(B309=Lookup!$K$17,Lookup!$L$17,IF(B309=Lookup!$K$18,Lookup!$L$18,IF(B309=Lookup!$K$19,Lookup!$L$19,IF(B309=Lookup!$K$20,Lookup!$L$20,IF(B309=Lookup!$K$21,Lookup!$L$21,999))))),"")</f>
        <v/>
      </c>
      <c r="G309" s="41" t="str">
        <f>IF(F309=999,IF(B309=Lookup!$K$22,Lookup!$L$22,IF(B309=Lookup!$K$23,Lookup!$L$23,IF(B309=Lookup!$K$24,Lookup!$L$24,IF(B309=Lookup!$K$25,Lookup!$L$25,IF(B309=Lookup!$K$26,Lookup!$L$26,999))))),"")</f>
        <v/>
      </c>
      <c r="H309" s="41" t="str">
        <f>IF(G309=999,IF(B309=Lookup!$K$27,Lookup!$L$27,IF(B309=Lookup!$K$28,Lookup!$L$28,IF(B309=Lookup!$K$29,Lookup!$L$29,IF(B309=Lookup!$K$30,Lookup!$L$30,IF(B309=Lookup!$K$31,Lookup!$L$31,999))))),"")</f>
        <v/>
      </c>
      <c r="I309" s="41" t="str">
        <f>IF(H309=999,IF(B309=Lookup!$K$32,Lookup!$L$32,IF(B309=Lookup!$K$33,Lookup!$L$33,IF(B309=Lookup!$K$34,Lookup!$L$34,IF(B309=Lookup!$K$35,Lookup!$L$35,IF(B309=Lookup!$K$36,Lookup!$L$36,999))))),"")</f>
        <v/>
      </c>
      <c r="J309" s="41" t="str">
        <f>IF(I309=999,IF(B309=Lookup!$K$37,Lookup!$L$37,IF(B309=Lookup!$K$38,Lookup!$L$38,IF(B309=Lookup!$K$39,Lookup!$L$7,""))),"")</f>
        <v/>
      </c>
      <c r="K309" s="41">
        <f t="shared" si="31"/>
        <v>999</v>
      </c>
      <c r="L309" s="37" t="str">
        <f t="shared" si="30"/>
        <v/>
      </c>
      <c r="M309" s="38">
        <f>'1768'!Z309</f>
        <v>0</v>
      </c>
      <c r="N309" s="37">
        <f t="shared" si="26"/>
        <v>0</v>
      </c>
      <c r="O309" s="37">
        <f t="shared" si="27"/>
        <v>0</v>
      </c>
      <c r="P309" s="37">
        <f t="shared" si="28"/>
        <v>999</v>
      </c>
      <c r="Q309" s="40" t="str">
        <f>IF(P309&lt;=Lookup!$M$7,Lookup!$K$7,IF(P309&lt;=Lookup!$M$8,Lookup!$K$8,IF(P309&lt;=Lookup!$M$9,Lookup!$K$9,IF(P309&lt;=Lookup!$M$10,Lookup!$K$10,IF(P309&lt;=Lookup!$M$11,Lookup!$K$11,"")))))</f>
        <v/>
      </c>
      <c r="R309" s="40" t="str">
        <f>IF(P309&gt;Lookup!$M$11,IF(P309&lt;=Lookup!$M$12,Lookup!$K$12,IF(P309&lt;=Lookup!$M$13,Lookup!$K$13,IF(P309&lt;=Lookup!$M$14,Lookup!$K$14,IF(P309&lt;=Lookup!$M$15,Lookup!$K$15,IF(P309&lt;=Lookup!$M$16,Lookup!$K$16,""))))),"")</f>
        <v/>
      </c>
      <c r="S309" s="40" t="str">
        <f>IF(P309&gt;Lookup!$M$16,IF(P309&lt;=Lookup!$M$17,Lookup!$K$17,IF(P309&lt;=Lookup!$M$18,Lookup!$K$18,IF(P309&lt;=Lookup!$M$19,Lookup!$K$19,IF(P309&lt;=Lookup!$M$20,Lookup!$K$20,IF(P309&lt;=Lookup!$M$21,Lookup!$K$21,""))))),"")</f>
        <v/>
      </c>
      <c r="T309" s="40" t="str">
        <f>IF(P309&gt;Lookup!$M$21,IF(P309&lt;=Lookup!$M$22,Lookup!$K$22,IF(P309&lt;=Lookup!$M$23,Lookup!$K$23,IF(P309&lt;=Lookup!$M$24,Lookup!$K$24,IF(P309&lt;=Lookup!$M$25,Lookup!$K$25,IF(P309&lt;=Lookup!$M$26,Lookup!$K$26,""))))),"")</f>
        <v/>
      </c>
      <c r="U309" s="40" t="str">
        <f>IF(P309&gt;Lookup!$M$26,IF(P309&lt;=Lookup!$M$27,Lookup!$K$27,IF(P309&lt;=Lookup!$M$28,Lookup!$K$28,IF(P309&lt;=Lookup!$M$29,Lookup!$K$29,IF(P309&lt;=Lookup!$M$30,Lookup!$K$30,IF(P309&lt;=Lookup!$M$31,Lookup!$K$31,""))))),"")</f>
        <v/>
      </c>
      <c r="V309" s="40" t="str">
        <f>IF(P309&gt;Lookup!$M$31,IF(P309&lt;=Lookup!$M$32,Lookup!$K$32,IF(P309&lt;=Lookup!$M$33,Lookup!$K$33,IF(P309&lt;=Lookup!$M$34,Lookup!$K$34,IF(P309&lt;=Lookup!$M$35,Lookup!$K$35,IF(P309&lt;=Lookup!$M$36,Lookup!$K$36,""))))),"")</f>
        <v/>
      </c>
      <c r="W309" s="43" t="str">
        <f>IF(P309&gt;Lookup!$M$36,IF(P309&lt;=Lookup!$M$37,Lookup!$K$37,IF(P309&lt;=Lookup!$M$38,Lookup!$K$38,IF(P309&lt;Lookup!$M$39,Lookup!$K$39,IF(P309&lt;Lookup!$M$40,Lookup!$K$40,IF(P309&lt;Lookup!$M$41,Lookup!$K$41,IF(P309&lt;Lookup!$M$42,Lookup!$K$42,IF(P309&lt;Lookup!$M$43,Lookup!$K$43,IF(P309&lt;Lookup!$M$44,Lookup!$K$34,IF(B309=0,"",B309))))))))),"")</f>
        <v/>
      </c>
      <c r="X309" s="42" t="str">
        <f t="shared" si="32"/>
        <v/>
      </c>
    </row>
    <row r="310" spans="1:24" ht="14">
      <c r="A310" s="37">
        <v>300</v>
      </c>
      <c r="B310" s="38">
        <f>'1768'!J310</f>
        <v>0</v>
      </c>
      <c r="C310" s="39">
        <v>999</v>
      </c>
      <c r="D310" s="41" t="str">
        <f>IF(B310=0,"",IF(B310=Lookup!$K$7,Lookup!$L$7,IF(B310=Lookup!$K$8,Lookup!$L$8,IF(B310=Lookup!$K$9,Lookup!$L$9,IF(B310=Lookup!$K$10,Lookup!$L$10,IF(B310=Lookup!$K$11,Lookup!$L$11,999))))))</f>
        <v/>
      </c>
      <c r="E310" s="41" t="str">
        <f>IF(D310=999,IF(B310=Lookup!$K$12,Lookup!$L$12,IF(B310=Lookup!$K$13,Lookup!$L$13,IF(B310=Lookup!$K$14,Lookup!$L$14,IF(B310=Lookup!$K$15,Lookup!$L$15,IF(B310=Lookup!$K$16,Lookup!$L$16,999))))),"")</f>
        <v/>
      </c>
      <c r="F310" s="41" t="str">
        <f>IF(E310=999,IF(B310=Lookup!$K$17,Lookup!$L$17,IF(B310=Lookup!$K$18,Lookup!$L$18,IF(B310=Lookup!$K$19,Lookup!$L$19,IF(B310=Lookup!$K$20,Lookup!$L$20,IF(B310=Lookup!$K$21,Lookup!$L$21,999))))),"")</f>
        <v/>
      </c>
      <c r="G310" s="41" t="str">
        <f>IF(F310=999,IF(B310=Lookup!$K$22,Lookup!$L$22,IF(B310=Lookup!$K$23,Lookup!$L$23,IF(B310=Lookup!$K$24,Lookup!$L$24,IF(B310=Lookup!$K$25,Lookup!$L$25,IF(B310=Lookup!$K$26,Lookup!$L$26,999))))),"")</f>
        <v/>
      </c>
      <c r="H310" s="41" t="str">
        <f>IF(G310=999,IF(B310=Lookup!$K$27,Lookup!$L$27,IF(B310=Lookup!$K$28,Lookup!$L$28,IF(B310=Lookup!$K$29,Lookup!$L$29,IF(B310=Lookup!$K$30,Lookup!$L$30,IF(B310=Lookup!$K$31,Lookup!$L$31,999))))),"")</f>
        <v/>
      </c>
      <c r="I310" s="41" t="str">
        <f>IF(H310=999,IF(B310=Lookup!$K$32,Lookup!$L$32,IF(B310=Lookup!$K$33,Lookup!$L$33,IF(B310=Lookup!$K$34,Lookup!$L$34,IF(B310=Lookup!$K$35,Lookup!$L$35,IF(B310=Lookup!$K$36,Lookup!$L$36,999))))),"")</f>
        <v/>
      </c>
      <c r="J310" s="41" t="str">
        <f>IF(I310=999,IF(B310=Lookup!$K$37,Lookup!$L$37,IF(B310=Lookup!$K$38,Lookup!$L$38,IF(B310=Lookup!$K$39,Lookup!$L$7,""))),"")</f>
        <v/>
      </c>
      <c r="K310" s="41">
        <f t="shared" si="31"/>
        <v>999</v>
      </c>
      <c r="L310" s="37" t="str">
        <f t="shared" si="30"/>
        <v/>
      </c>
      <c r="M310" s="38">
        <f>'1768'!Z310</f>
        <v>0</v>
      </c>
      <c r="N310" s="37">
        <f t="shared" si="26"/>
        <v>0</v>
      </c>
      <c r="O310" s="37">
        <f t="shared" si="27"/>
        <v>0</v>
      </c>
      <c r="P310" s="37">
        <f t="shared" si="28"/>
        <v>999</v>
      </c>
      <c r="Q310" s="40" t="str">
        <f>IF(P310&lt;=Lookup!$M$7,Lookup!$K$7,IF(P310&lt;=Lookup!$M$8,Lookup!$K$8,IF(P310&lt;=Lookup!$M$9,Lookup!$K$9,IF(P310&lt;=Lookup!$M$10,Lookup!$K$10,IF(P310&lt;=Lookup!$M$11,Lookup!$K$11,"")))))</f>
        <v/>
      </c>
      <c r="R310" s="40" t="str">
        <f>IF(P310&gt;Lookup!$M$11,IF(P310&lt;=Lookup!$M$12,Lookup!$K$12,IF(P310&lt;=Lookup!$M$13,Lookup!$K$13,IF(P310&lt;=Lookup!$M$14,Lookup!$K$14,IF(P310&lt;=Lookup!$M$15,Lookup!$K$15,IF(P310&lt;=Lookup!$M$16,Lookup!$K$16,""))))),"")</f>
        <v/>
      </c>
      <c r="S310" s="40" t="str">
        <f>IF(P310&gt;Lookup!$M$16,IF(P310&lt;=Lookup!$M$17,Lookup!$K$17,IF(P310&lt;=Lookup!$M$18,Lookup!$K$18,IF(P310&lt;=Lookup!$M$19,Lookup!$K$19,IF(P310&lt;=Lookup!$M$20,Lookup!$K$20,IF(P310&lt;=Lookup!$M$21,Lookup!$K$21,""))))),"")</f>
        <v/>
      </c>
      <c r="T310" s="40" t="str">
        <f>IF(P310&gt;Lookup!$M$21,IF(P310&lt;=Lookup!$M$22,Lookup!$K$22,IF(P310&lt;=Lookup!$M$23,Lookup!$K$23,IF(P310&lt;=Lookup!$M$24,Lookup!$K$24,IF(P310&lt;=Lookup!$M$25,Lookup!$K$25,IF(P310&lt;=Lookup!$M$26,Lookup!$K$26,""))))),"")</f>
        <v/>
      </c>
      <c r="U310" s="40" t="str">
        <f>IF(P310&gt;Lookup!$M$26,IF(P310&lt;=Lookup!$M$27,Lookup!$K$27,IF(P310&lt;=Lookup!$M$28,Lookup!$K$28,IF(P310&lt;=Lookup!$M$29,Lookup!$K$29,IF(P310&lt;=Lookup!$M$30,Lookup!$K$30,IF(P310&lt;=Lookup!$M$31,Lookup!$K$31,""))))),"")</f>
        <v/>
      </c>
      <c r="V310" s="40" t="str">
        <f>IF(P310&gt;Lookup!$M$31,IF(P310&lt;=Lookup!$M$32,Lookup!$K$32,IF(P310&lt;=Lookup!$M$33,Lookup!$K$33,IF(P310&lt;=Lookup!$M$34,Lookup!$K$34,IF(P310&lt;=Lookup!$M$35,Lookup!$K$35,IF(P310&lt;=Lookup!$M$36,Lookup!$K$36,""))))),"")</f>
        <v/>
      </c>
      <c r="W310" s="43" t="str">
        <f>IF(P310&gt;Lookup!$M$36,IF(P310&lt;=Lookup!$M$37,Lookup!$K$37,IF(P310&lt;=Lookup!$M$38,Lookup!$K$38,IF(P310&lt;Lookup!$M$39,Lookup!$K$39,IF(P310&lt;Lookup!$M$40,Lookup!$K$40,IF(P310&lt;Lookup!$M$41,Lookup!$K$41,IF(P310&lt;Lookup!$M$42,Lookup!$K$42,IF(P310&lt;Lookup!$M$43,Lookup!$K$43,IF(P310&lt;Lookup!$M$44,Lookup!$K$34,IF(B310=0,"",B310))))))))),"")</f>
        <v/>
      </c>
      <c r="X310" s="42" t="str">
        <f t="shared" si="32"/>
        <v/>
      </c>
    </row>
    <row r="311" spans="1:24" ht="14">
      <c r="A311" s="37">
        <v>301</v>
      </c>
      <c r="B311" s="38">
        <f>'1768'!J311</f>
        <v>0</v>
      </c>
      <c r="C311" s="39">
        <v>999</v>
      </c>
      <c r="D311" s="41" t="str">
        <f>IF(B311=0,"",IF(B311=Lookup!$K$7,Lookup!$L$7,IF(B311=Lookup!$K$8,Lookup!$L$8,IF(B311=Lookup!$K$9,Lookup!$L$9,IF(B311=Lookup!$K$10,Lookup!$L$10,IF(B311=Lookup!$K$11,Lookup!$L$11,999))))))</f>
        <v/>
      </c>
      <c r="E311" s="41" t="str">
        <f>IF(D311=999,IF(B311=Lookup!$K$12,Lookup!$L$12,IF(B311=Lookup!$K$13,Lookup!$L$13,IF(B311=Lookup!$K$14,Lookup!$L$14,IF(B311=Lookup!$K$15,Lookup!$L$15,IF(B311=Lookup!$K$16,Lookup!$L$16,999))))),"")</f>
        <v/>
      </c>
      <c r="F311" s="41" t="str">
        <f>IF(E311=999,IF(B311=Lookup!$K$17,Lookup!$L$17,IF(B311=Lookup!$K$18,Lookup!$L$18,IF(B311=Lookup!$K$19,Lookup!$L$19,IF(B311=Lookup!$K$20,Lookup!$L$20,IF(B311=Lookup!$K$21,Lookup!$L$21,999))))),"")</f>
        <v/>
      </c>
      <c r="G311" s="41" t="str">
        <f>IF(F311=999,IF(B311=Lookup!$K$22,Lookup!$L$22,IF(B311=Lookup!$K$23,Lookup!$L$23,IF(B311=Lookup!$K$24,Lookup!$L$24,IF(B311=Lookup!$K$25,Lookup!$L$25,IF(B311=Lookup!$K$26,Lookup!$L$26,999))))),"")</f>
        <v/>
      </c>
      <c r="H311" s="41" t="str">
        <f>IF(G311=999,IF(B311=Lookup!$K$27,Lookup!$L$27,IF(B311=Lookup!$K$28,Lookup!$L$28,IF(B311=Lookup!$K$29,Lookup!$L$29,IF(B311=Lookup!$K$30,Lookup!$L$30,IF(B311=Lookup!$K$31,Lookup!$L$31,999))))),"")</f>
        <v/>
      </c>
      <c r="I311" s="41" t="str">
        <f>IF(H311=999,IF(B311=Lookup!$K$32,Lookup!$L$32,IF(B311=Lookup!$K$33,Lookup!$L$33,IF(B311=Lookup!$K$34,Lookup!$L$34,IF(B311=Lookup!$K$35,Lookup!$L$35,IF(B311=Lookup!$K$36,Lookup!$L$36,999))))),"")</f>
        <v/>
      </c>
      <c r="J311" s="41" t="str">
        <f>IF(I311=999,IF(B311=Lookup!$K$37,Lookup!$L$37,IF(B311=Lookup!$K$38,Lookup!$L$38,IF(B311=Lookup!$K$39,Lookup!$L$7,""))),"")</f>
        <v/>
      </c>
      <c r="K311" s="41">
        <f t="shared" si="31"/>
        <v>999</v>
      </c>
      <c r="L311" s="37" t="str">
        <f t="shared" si="30"/>
        <v/>
      </c>
      <c r="M311" s="38">
        <f>'1768'!Z311</f>
        <v>0</v>
      </c>
      <c r="N311" s="37">
        <f t="shared" si="26"/>
        <v>0</v>
      </c>
      <c r="O311" s="37">
        <f t="shared" si="27"/>
        <v>0</v>
      </c>
      <c r="P311" s="37">
        <f t="shared" si="28"/>
        <v>999</v>
      </c>
      <c r="Q311" s="40" t="str">
        <f>IF(P311&lt;=Lookup!$M$7,Lookup!$K$7,IF(P311&lt;=Lookup!$M$8,Lookup!$K$8,IF(P311&lt;=Lookup!$M$9,Lookup!$K$9,IF(P311&lt;=Lookup!$M$10,Lookup!$K$10,IF(P311&lt;=Lookup!$M$11,Lookup!$K$11,"")))))</f>
        <v/>
      </c>
      <c r="R311" s="40" t="str">
        <f>IF(P311&gt;Lookup!$M$11,IF(P311&lt;=Lookup!$M$12,Lookup!$K$12,IF(P311&lt;=Lookup!$M$13,Lookup!$K$13,IF(P311&lt;=Lookup!$M$14,Lookup!$K$14,IF(P311&lt;=Lookup!$M$15,Lookup!$K$15,IF(P311&lt;=Lookup!$M$16,Lookup!$K$16,""))))),"")</f>
        <v/>
      </c>
      <c r="S311" s="40" t="str">
        <f>IF(P311&gt;Lookup!$M$16,IF(P311&lt;=Lookup!$M$17,Lookup!$K$17,IF(P311&lt;=Lookup!$M$18,Lookup!$K$18,IF(P311&lt;=Lookup!$M$19,Lookup!$K$19,IF(P311&lt;=Lookup!$M$20,Lookup!$K$20,IF(P311&lt;=Lookup!$M$21,Lookup!$K$21,""))))),"")</f>
        <v/>
      </c>
      <c r="T311" s="40" t="str">
        <f>IF(P311&gt;Lookup!$M$21,IF(P311&lt;=Lookup!$M$22,Lookup!$K$22,IF(P311&lt;=Lookup!$M$23,Lookup!$K$23,IF(P311&lt;=Lookup!$M$24,Lookup!$K$24,IF(P311&lt;=Lookup!$M$25,Lookup!$K$25,IF(P311&lt;=Lookup!$M$26,Lookup!$K$26,""))))),"")</f>
        <v/>
      </c>
      <c r="U311" s="40" t="str">
        <f>IF(P311&gt;Lookup!$M$26,IF(P311&lt;=Lookup!$M$27,Lookup!$K$27,IF(P311&lt;=Lookup!$M$28,Lookup!$K$28,IF(P311&lt;=Lookup!$M$29,Lookup!$K$29,IF(P311&lt;=Lookup!$M$30,Lookup!$K$30,IF(P311&lt;=Lookup!$M$31,Lookup!$K$31,""))))),"")</f>
        <v/>
      </c>
      <c r="V311" s="40" t="str">
        <f>IF(P311&gt;Lookup!$M$31,IF(P311&lt;=Lookup!$M$32,Lookup!$K$32,IF(P311&lt;=Lookup!$M$33,Lookup!$K$33,IF(P311&lt;=Lookup!$M$34,Lookup!$K$34,IF(P311&lt;=Lookup!$M$35,Lookup!$K$35,IF(P311&lt;=Lookup!$M$36,Lookup!$K$36,""))))),"")</f>
        <v/>
      </c>
      <c r="W311" s="43" t="str">
        <f>IF(P311&gt;Lookup!$M$36,IF(P311&lt;=Lookup!$M$37,Lookup!$K$37,IF(P311&lt;=Lookup!$M$38,Lookup!$K$38,IF(P311&lt;Lookup!$M$39,Lookup!$K$39,IF(P311&lt;Lookup!$M$40,Lookup!$K$40,IF(P311&lt;Lookup!$M$41,Lookup!$K$41,IF(P311&lt;Lookup!$M$42,Lookup!$K$42,IF(P311&lt;Lookup!$M$43,Lookup!$K$43,IF(P311&lt;Lookup!$M$44,Lookup!$K$34,IF(B311=0,"",B311))))))))),"")</f>
        <v/>
      </c>
      <c r="X311" s="42" t="str">
        <f t="shared" si="32"/>
        <v/>
      </c>
    </row>
    <row r="312" spans="1:24" ht="14">
      <c r="A312" s="37">
        <v>302</v>
      </c>
      <c r="B312" s="38">
        <f>'1768'!J312</f>
        <v>0</v>
      </c>
      <c r="C312" s="39">
        <v>999</v>
      </c>
      <c r="D312" s="41" t="str">
        <f>IF(B312=0,"",IF(B312=Lookup!$K$7,Lookup!$L$7,IF(B312=Lookup!$K$8,Lookup!$L$8,IF(B312=Lookup!$K$9,Lookup!$L$9,IF(B312=Lookup!$K$10,Lookup!$L$10,IF(B312=Lookup!$K$11,Lookup!$L$11,999))))))</f>
        <v/>
      </c>
      <c r="E312" s="41" t="str">
        <f>IF(D312=999,IF(B312=Lookup!$K$12,Lookup!$L$12,IF(B312=Lookup!$K$13,Lookup!$L$13,IF(B312=Lookup!$K$14,Lookup!$L$14,IF(B312=Lookup!$K$15,Lookup!$L$15,IF(B312=Lookup!$K$16,Lookup!$L$16,999))))),"")</f>
        <v/>
      </c>
      <c r="F312" s="41" t="str">
        <f>IF(E312=999,IF(B312=Lookup!$K$17,Lookup!$L$17,IF(B312=Lookup!$K$18,Lookup!$L$18,IF(B312=Lookup!$K$19,Lookup!$L$19,IF(B312=Lookup!$K$20,Lookup!$L$20,IF(B312=Lookup!$K$21,Lookup!$L$21,999))))),"")</f>
        <v/>
      </c>
      <c r="G312" s="41" t="str">
        <f>IF(F312=999,IF(B312=Lookup!$K$22,Lookup!$L$22,IF(B312=Lookup!$K$23,Lookup!$L$23,IF(B312=Lookup!$K$24,Lookup!$L$24,IF(B312=Lookup!$K$25,Lookup!$L$25,IF(B312=Lookup!$K$26,Lookup!$L$26,999))))),"")</f>
        <v/>
      </c>
      <c r="H312" s="41" t="str">
        <f>IF(G312=999,IF(B312=Lookup!$K$27,Lookup!$L$27,IF(B312=Lookup!$K$28,Lookup!$L$28,IF(B312=Lookup!$K$29,Lookup!$L$29,IF(B312=Lookup!$K$30,Lookup!$L$30,IF(B312=Lookup!$K$31,Lookup!$L$31,999))))),"")</f>
        <v/>
      </c>
      <c r="I312" s="41" t="str">
        <f>IF(H312=999,IF(B312=Lookup!$K$32,Lookup!$L$32,IF(B312=Lookup!$K$33,Lookup!$L$33,IF(B312=Lookup!$K$34,Lookup!$L$34,IF(B312=Lookup!$K$35,Lookup!$L$35,IF(B312=Lookup!$K$36,Lookup!$L$36,999))))),"")</f>
        <v/>
      </c>
      <c r="J312" s="41" t="str">
        <f>IF(I312=999,IF(B312=Lookup!$K$37,Lookup!$L$37,IF(B312=Lookup!$K$38,Lookup!$L$38,IF(B312=Lookup!$K$39,Lookup!$L$7,""))),"")</f>
        <v/>
      </c>
      <c r="K312" s="41">
        <f t="shared" si="31"/>
        <v>999</v>
      </c>
      <c r="L312" s="37" t="str">
        <f t="shared" si="30"/>
        <v/>
      </c>
      <c r="M312" s="38">
        <f>'1768'!Z312</f>
        <v>0</v>
      </c>
      <c r="N312" s="37">
        <f t="shared" si="26"/>
        <v>0</v>
      </c>
      <c r="O312" s="37">
        <f t="shared" si="27"/>
        <v>0</v>
      </c>
      <c r="P312" s="37">
        <f t="shared" si="28"/>
        <v>999</v>
      </c>
      <c r="Q312" s="40" t="str">
        <f>IF(P312&lt;=Lookup!$M$7,Lookup!$K$7,IF(P312&lt;=Lookup!$M$8,Lookup!$K$8,IF(P312&lt;=Lookup!$M$9,Lookup!$K$9,IF(P312&lt;=Lookup!$M$10,Lookup!$K$10,IF(P312&lt;=Lookup!$M$11,Lookup!$K$11,"")))))</f>
        <v/>
      </c>
      <c r="R312" s="40" t="str">
        <f>IF(P312&gt;Lookup!$M$11,IF(P312&lt;=Lookup!$M$12,Lookup!$K$12,IF(P312&lt;=Lookup!$M$13,Lookup!$K$13,IF(P312&lt;=Lookup!$M$14,Lookup!$K$14,IF(P312&lt;=Lookup!$M$15,Lookup!$K$15,IF(P312&lt;=Lookup!$M$16,Lookup!$K$16,""))))),"")</f>
        <v/>
      </c>
      <c r="S312" s="40" t="str">
        <f>IF(P312&gt;Lookup!$M$16,IF(P312&lt;=Lookup!$M$17,Lookup!$K$17,IF(P312&lt;=Lookup!$M$18,Lookup!$K$18,IF(P312&lt;=Lookup!$M$19,Lookup!$K$19,IF(P312&lt;=Lookup!$M$20,Lookup!$K$20,IF(P312&lt;=Lookup!$M$21,Lookup!$K$21,""))))),"")</f>
        <v/>
      </c>
      <c r="T312" s="40" t="str">
        <f>IF(P312&gt;Lookup!$M$21,IF(P312&lt;=Lookup!$M$22,Lookup!$K$22,IF(P312&lt;=Lookup!$M$23,Lookup!$K$23,IF(P312&lt;=Lookup!$M$24,Lookup!$K$24,IF(P312&lt;=Lookup!$M$25,Lookup!$K$25,IF(P312&lt;=Lookup!$M$26,Lookup!$K$26,""))))),"")</f>
        <v/>
      </c>
      <c r="U312" s="40" t="str">
        <f>IF(P312&gt;Lookup!$M$26,IF(P312&lt;=Lookup!$M$27,Lookup!$K$27,IF(P312&lt;=Lookup!$M$28,Lookup!$K$28,IF(P312&lt;=Lookup!$M$29,Lookup!$K$29,IF(P312&lt;=Lookup!$M$30,Lookup!$K$30,IF(P312&lt;=Lookup!$M$31,Lookup!$K$31,""))))),"")</f>
        <v/>
      </c>
      <c r="V312" s="40" t="str">
        <f>IF(P312&gt;Lookup!$M$31,IF(P312&lt;=Lookup!$M$32,Lookup!$K$32,IF(P312&lt;=Lookup!$M$33,Lookup!$K$33,IF(P312&lt;=Lookup!$M$34,Lookup!$K$34,IF(P312&lt;=Lookup!$M$35,Lookup!$K$35,IF(P312&lt;=Lookup!$M$36,Lookup!$K$36,""))))),"")</f>
        <v/>
      </c>
      <c r="W312" s="43" t="str">
        <f>IF(P312&gt;Lookup!$M$36,IF(P312&lt;=Lookup!$M$37,Lookup!$K$37,IF(P312&lt;=Lookup!$M$38,Lookup!$K$38,IF(P312&lt;Lookup!$M$39,Lookup!$K$39,IF(P312&lt;Lookup!$M$40,Lookup!$K$40,IF(P312&lt;Lookup!$M$41,Lookup!$K$41,IF(P312&lt;Lookup!$M$42,Lookup!$K$42,IF(P312&lt;Lookup!$M$43,Lookup!$K$43,IF(P312&lt;Lookup!$M$44,Lookup!$K$34,IF(B312=0,"",B312))))))))),"")</f>
        <v/>
      </c>
      <c r="X312" s="42" t="str">
        <f t="shared" si="32"/>
        <v/>
      </c>
    </row>
    <row r="313" spans="1:24" ht="14">
      <c r="A313" s="37">
        <v>303</v>
      </c>
      <c r="B313" s="38">
        <f>'1768'!J313</f>
        <v>0</v>
      </c>
      <c r="C313" s="39">
        <v>999</v>
      </c>
      <c r="D313" s="41" t="str">
        <f>IF(B313=0,"",IF(B313=Lookup!$K$7,Lookup!$L$7,IF(B313=Lookup!$K$8,Lookup!$L$8,IF(B313=Lookup!$K$9,Lookup!$L$9,IF(B313=Lookup!$K$10,Lookup!$L$10,IF(B313=Lookup!$K$11,Lookup!$L$11,999))))))</f>
        <v/>
      </c>
      <c r="E313" s="41" t="str">
        <f>IF(D313=999,IF(B313=Lookup!$K$12,Lookup!$L$12,IF(B313=Lookup!$K$13,Lookup!$L$13,IF(B313=Lookup!$K$14,Lookup!$L$14,IF(B313=Lookup!$K$15,Lookup!$L$15,IF(B313=Lookup!$K$16,Lookup!$L$16,999))))),"")</f>
        <v/>
      </c>
      <c r="F313" s="41" t="str">
        <f>IF(E313=999,IF(B313=Lookup!$K$17,Lookup!$L$17,IF(B313=Lookup!$K$18,Lookup!$L$18,IF(B313=Lookup!$K$19,Lookup!$L$19,IF(B313=Lookup!$K$20,Lookup!$L$20,IF(B313=Lookup!$K$21,Lookup!$L$21,999))))),"")</f>
        <v/>
      </c>
      <c r="G313" s="41" t="str">
        <f>IF(F313=999,IF(B313=Lookup!$K$22,Lookup!$L$22,IF(B313=Lookup!$K$23,Lookup!$L$23,IF(B313=Lookup!$K$24,Lookup!$L$24,IF(B313=Lookup!$K$25,Lookup!$L$25,IF(B313=Lookup!$K$26,Lookup!$L$26,999))))),"")</f>
        <v/>
      </c>
      <c r="H313" s="41" t="str">
        <f>IF(G313=999,IF(B313=Lookup!$K$27,Lookup!$L$27,IF(B313=Lookup!$K$28,Lookup!$L$28,IF(B313=Lookup!$K$29,Lookup!$L$29,IF(B313=Lookup!$K$30,Lookup!$L$30,IF(B313=Lookup!$K$31,Lookup!$L$31,999))))),"")</f>
        <v/>
      </c>
      <c r="I313" s="41" t="str">
        <f>IF(H313=999,IF(B313=Lookup!$K$32,Lookup!$L$32,IF(B313=Lookup!$K$33,Lookup!$L$33,IF(B313=Lookup!$K$34,Lookup!$L$34,IF(B313=Lookup!$K$35,Lookup!$L$35,IF(B313=Lookup!$K$36,Lookup!$L$36,999))))),"")</f>
        <v/>
      </c>
      <c r="J313" s="41" t="str">
        <f>IF(I313=999,IF(B313=Lookup!$K$37,Lookup!$L$37,IF(B313=Lookup!$K$38,Lookup!$L$38,IF(B313=Lookup!$K$39,Lookup!$L$7,""))),"")</f>
        <v/>
      </c>
      <c r="K313" s="41">
        <f t="shared" si="31"/>
        <v>999</v>
      </c>
      <c r="L313" s="37" t="str">
        <f t="shared" si="30"/>
        <v/>
      </c>
      <c r="M313" s="38">
        <f>'1768'!Z313</f>
        <v>0</v>
      </c>
      <c r="N313" s="37">
        <f t="shared" si="26"/>
        <v>0</v>
      </c>
      <c r="O313" s="37">
        <f t="shared" si="27"/>
        <v>0</v>
      </c>
      <c r="P313" s="37">
        <f t="shared" si="28"/>
        <v>999</v>
      </c>
      <c r="Q313" s="40" t="str">
        <f>IF(P313&lt;=Lookup!$M$7,Lookup!$K$7,IF(P313&lt;=Lookup!$M$8,Lookup!$K$8,IF(P313&lt;=Lookup!$M$9,Lookup!$K$9,IF(P313&lt;=Lookup!$M$10,Lookup!$K$10,IF(P313&lt;=Lookup!$M$11,Lookup!$K$11,"")))))</f>
        <v/>
      </c>
      <c r="R313" s="40" t="str">
        <f>IF(P313&gt;Lookup!$M$11,IF(P313&lt;=Lookup!$M$12,Lookup!$K$12,IF(P313&lt;=Lookup!$M$13,Lookup!$K$13,IF(P313&lt;=Lookup!$M$14,Lookup!$K$14,IF(P313&lt;=Lookup!$M$15,Lookup!$K$15,IF(P313&lt;=Lookup!$M$16,Lookup!$K$16,""))))),"")</f>
        <v/>
      </c>
      <c r="S313" s="40" t="str">
        <f>IF(P313&gt;Lookup!$M$16,IF(P313&lt;=Lookup!$M$17,Lookup!$K$17,IF(P313&lt;=Lookup!$M$18,Lookup!$K$18,IF(P313&lt;=Lookup!$M$19,Lookup!$K$19,IF(P313&lt;=Lookup!$M$20,Lookup!$K$20,IF(P313&lt;=Lookup!$M$21,Lookup!$K$21,""))))),"")</f>
        <v/>
      </c>
      <c r="T313" s="40" t="str">
        <f>IF(P313&gt;Lookup!$M$21,IF(P313&lt;=Lookup!$M$22,Lookup!$K$22,IF(P313&lt;=Lookup!$M$23,Lookup!$K$23,IF(P313&lt;=Lookup!$M$24,Lookup!$K$24,IF(P313&lt;=Lookup!$M$25,Lookup!$K$25,IF(P313&lt;=Lookup!$M$26,Lookup!$K$26,""))))),"")</f>
        <v/>
      </c>
      <c r="U313" s="40" t="str">
        <f>IF(P313&gt;Lookup!$M$26,IF(P313&lt;=Lookup!$M$27,Lookup!$K$27,IF(P313&lt;=Lookup!$M$28,Lookup!$K$28,IF(P313&lt;=Lookup!$M$29,Lookup!$K$29,IF(P313&lt;=Lookup!$M$30,Lookup!$K$30,IF(P313&lt;=Lookup!$M$31,Lookup!$K$31,""))))),"")</f>
        <v/>
      </c>
      <c r="V313" s="40" t="str">
        <f>IF(P313&gt;Lookup!$M$31,IF(P313&lt;=Lookup!$M$32,Lookup!$K$32,IF(P313&lt;=Lookup!$M$33,Lookup!$K$33,IF(P313&lt;=Lookup!$M$34,Lookup!$K$34,IF(P313&lt;=Lookup!$M$35,Lookup!$K$35,IF(P313&lt;=Lookup!$M$36,Lookup!$K$36,""))))),"")</f>
        <v/>
      </c>
      <c r="W313" s="43" t="str">
        <f>IF(P313&gt;Lookup!$M$36,IF(P313&lt;=Lookup!$M$37,Lookup!$K$37,IF(P313&lt;=Lookup!$M$38,Lookup!$K$38,IF(P313&lt;Lookup!$M$39,Lookup!$K$39,IF(P313&lt;Lookup!$M$40,Lookup!$K$40,IF(P313&lt;Lookup!$M$41,Lookup!$K$41,IF(P313&lt;Lookup!$M$42,Lookup!$K$42,IF(P313&lt;Lookup!$M$43,Lookup!$K$43,IF(P313&lt;Lookup!$M$44,Lookup!$K$34,IF(B313=0,"",B313))))))))),"")</f>
        <v/>
      </c>
      <c r="X313" s="42" t="str">
        <f t="shared" si="32"/>
        <v/>
      </c>
    </row>
    <row r="314" spans="1:24" ht="14">
      <c r="A314" s="37">
        <v>304</v>
      </c>
      <c r="B314" s="38">
        <f>'1768'!J314</f>
        <v>0</v>
      </c>
      <c r="C314" s="39">
        <v>999</v>
      </c>
      <c r="D314" s="41" t="str">
        <f>IF(B314=0,"",IF(B314=Lookup!$K$7,Lookup!$L$7,IF(B314=Lookup!$K$8,Lookup!$L$8,IF(B314=Lookup!$K$9,Lookup!$L$9,IF(B314=Lookup!$K$10,Lookup!$L$10,IF(B314=Lookup!$K$11,Lookup!$L$11,999))))))</f>
        <v/>
      </c>
      <c r="E314" s="41" t="str">
        <f>IF(D314=999,IF(B314=Lookup!$K$12,Lookup!$L$12,IF(B314=Lookup!$K$13,Lookup!$L$13,IF(B314=Lookup!$K$14,Lookup!$L$14,IF(B314=Lookup!$K$15,Lookup!$L$15,IF(B314=Lookup!$K$16,Lookup!$L$16,999))))),"")</f>
        <v/>
      </c>
      <c r="F314" s="41" t="str">
        <f>IF(E314=999,IF(B314=Lookup!$K$17,Lookup!$L$17,IF(B314=Lookup!$K$18,Lookup!$L$18,IF(B314=Lookup!$K$19,Lookup!$L$19,IF(B314=Lookup!$K$20,Lookup!$L$20,IF(B314=Lookup!$K$21,Lookup!$L$21,999))))),"")</f>
        <v/>
      </c>
      <c r="G314" s="41" t="str">
        <f>IF(F314=999,IF(B314=Lookup!$K$22,Lookup!$L$22,IF(B314=Lookup!$K$23,Lookup!$L$23,IF(B314=Lookup!$K$24,Lookup!$L$24,IF(B314=Lookup!$K$25,Lookup!$L$25,IF(B314=Lookup!$K$26,Lookup!$L$26,999))))),"")</f>
        <v/>
      </c>
      <c r="H314" s="41" t="str">
        <f>IF(G314=999,IF(B314=Lookup!$K$27,Lookup!$L$27,IF(B314=Lookup!$K$28,Lookup!$L$28,IF(B314=Lookup!$K$29,Lookup!$L$29,IF(B314=Lookup!$K$30,Lookup!$L$30,IF(B314=Lookup!$K$31,Lookup!$L$31,999))))),"")</f>
        <v/>
      </c>
      <c r="I314" s="41" t="str">
        <f>IF(H314=999,IF(B314=Lookup!$K$32,Lookup!$L$32,IF(B314=Lookup!$K$33,Lookup!$L$33,IF(B314=Lookup!$K$34,Lookup!$L$34,IF(B314=Lookup!$K$35,Lookup!$L$35,IF(B314=Lookup!$K$36,Lookup!$L$36,999))))),"")</f>
        <v/>
      </c>
      <c r="J314" s="41" t="str">
        <f>IF(I314=999,IF(B314=Lookup!$K$37,Lookup!$L$37,IF(B314=Lookup!$K$38,Lookup!$L$38,IF(B314=Lookup!$K$39,Lookup!$L$7,""))),"")</f>
        <v/>
      </c>
      <c r="K314" s="41">
        <f t="shared" si="31"/>
        <v>999</v>
      </c>
      <c r="L314" s="37" t="str">
        <f t="shared" si="30"/>
        <v/>
      </c>
      <c r="M314" s="38">
        <f>'1768'!Z314</f>
        <v>0</v>
      </c>
      <c r="N314" s="37">
        <f t="shared" si="26"/>
        <v>0</v>
      </c>
      <c r="O314" s="37">
        <f t="shared" si="27"/>
        <v>0</v>
      </c>
      <c r="P314" s="37">
        <f t="shared" si="28"/>
        <v>999</v>
      </c>
      <c r="Q314" s="40" t="str">
        <f>IF(P314&lt;=Lookup!$M$7,Lookup!$K$7,IF(P314&lt;=Lookup!$M$8,Lookup!$K$8,IF(P314&lt;=Lookup!$M$9,Lookup!$K$9,IF(P314&lt;=Lookup!$M$10,Lookup!$K$10,IF(P314&lt;=Lookup!$M$11,Lookup!$K$11,"")))))</f>
        <v/>
      </c>
      <c r="R314" s="40" t="str">
        <f>IF(P314&gt;Lookup!$M$11,IF(P314&lt;=Lookup!$M$12,Lookup!$K$12,IF(P314&lt;=Lookup!$M$13,Lookup!$K$13,IF(P314&lt;=Lookup!$M$14,Lookup!$K$14,IF(P314&lt;=Lookup!$M$15,Lookup!$K$15,IF(P314&lt;=Lookup!$M$16,Lookup!$K$16,""))))),"")</f>
        <v/>
      </c>
      <c r="S314" s="40" t="str">
        <f>IF(P314&gt;Lookup!$M$16,IF(P314&lt;=Lookup!$M$17,Lookup!$K$17,IF(P314&lt;=Lookup!$M$18,Lookup!$K$18,IF(P314&lt;=Lookup!$M$19,Lookup!$K$19,IF(P314&lt;=Lookup!$M$20,Lookup!$K$20,IF(P314&lt;=Lookup!$M$21,Lookup!$K$21,""))))),"")</f>
        <v/>
      </c>
      <c r="T314" s="40" t="str">
        <f>IF(P314&gt;Lookup!$M$21,IF(P314&lt;=Lookup!$M$22,Lookup!$K$22,IF(P314&lt;=Lookup!$M$23,Lookup!$K$23,IF(P314&lt;=Lookup!$M$24,Lookup!$K$24,IF(P314&lt;=Lookup!$M$25,Lookup!$K$25,IF(P314&lt;=Lookup!$M$26,Lookup!$K$26,""))))),"")</f>
        <v/>
      </c>
      <c r="U314" s="40" t="str">
        <f>IF(P314&gt;Lookup!$M$26,IF(P314&lt;=Lookup!$M$27,Lookup!$K$27,IF(P314&lt;=Lookup!$M$28,Lookup!$K$28,IF(P314&lt;=Lookup!$M$29,Lookup!$K$29,IF(P314&lt;=Lookup!$M$30,Lookup!$K$30,IF(P314&lt;=Lookup!$M$31,Lookup!$K$31,""))))),"")</f>
        <v/>
      </c>
      <c r="V314" s="40" t="str">
        <f>IF(P314&gt;Lookup!$M$31,IF(P314&lt;=Lookup!$M$32,Lookup!$K$32,IF(P314&lt;=Lookup!$M$33,Lookup!$K$33,IF(P314&lt;=Lookup!$M$34,Lookup!$K$34,IF(P314&lt;=Lookup!$M$35,Lookup!$K$35,IF(P314&lt;=Lookup!$M$36,Lookup!$K$36,""))))),"")</f>
        <v/>
      </c>
      <c r="W314" s="43" t="str">
        <f>IF(P314&gt;Lookup!$M$36,IF(P314&lt;=Lookup!$M$37,Lookup!$K$37,IF(P314&lt;=Lookup!$M$38,Lookup!$K$38,IF(P314&lt;Lookup!$M$39,Lookup!$K$39,IF(P314&lt;Lookup!$M$40,Lookup!$K$40,IF(P314&lt;Lookup!$M$41,Lookup!$K$41,IF(P314&lt;Lookup!$M$42,Lookup!$K$42,IF(P314&lt;Lookup!$M$43,Lookup!$K$43,IF(P314&lt;Lookup!$M$44,Lookup!$K$34,IF(B314=0,"",B314))))))))),"")</f>
        <v/>
      </c>
      <c r="X314" s="42" t="str">
        <f t="shared" si="32"/>
        <v/>
      </c>
    </row>
    <row r="315" spans="1:24" ht="14">
      <c r="A315" s="37">
        <v>305</v>
      </c>
      <c r="B315" s="38">
        <f>'1768'!J315</f>
        <v>0</v>
      </c>
      <c r="C315" s="39">
        <v>999</v>
      </c>
      <c r="D315" s="41" t="str">
        <f>IF(B315=0,"",IF(B315=Lookup!$K$7,Lookup!$L$7,IF(B315=Lookup!$K$8,Lookup!$L$8,IF(B315=Lookup!$K$9,Lookup!$L$9,IF(B315=Lookup!$K$10,Lookup!$L$10,IF(B315=Lookup!$K$11,Lookup!$L$11,999))))))</f>
        <v/>
      </c>
      <c r="E315" s="41" t="str">
        <f>IF(D315=999,IF(B315=Lookup!$K$12,Lookup!$L$12,IF(B315=Lookup!$K$13,Lookup!$L$13,IF(B315=Lookup!$K$14,Lookup!$L$14,IF(B315=Lookup!$K$15,Lookup!$L$15,IF(B315=Lookup!$K$16,Lookup!$L$16,999))))),"")</f>
        <v/>
      </c>
      <c r="F315" s="41" t="str">
        <f>IF(E315=999,IF(B315=Lookup!$K$17,Lookup!$L$17,IF(B315=Lookup!$K$18,Lookup!$L$18,IF(B315=Lookup!$K$19,Lookup!$L$19,IF(B315=Lookup!$K$20,Lookup!$L$20,IF(B315=Lookup!$K$21,Lookup!$L$21,999))))),"")</f>
        <v/>
      </c>
      <c r="G315" s="41" t="str">
        <f>IF(F315=999,IF(B315=Lookup!$K$22,Lookup!$L$22,IF(B315=Lookup!$K$23,Lookup!$L$23,IF(B315=Lookup!$K$24,Lookup!$L$24,IF(B315=Lookup!$K$25,Lookup!$L$25,IF(B315=Lookup!$K$26,Lookup!$L$26,999))))),"")</f>
        <v/>
      </c>
      <c r="H315" s="41" t="str">
        <f>IF(G315=999,IF(B315=Lookup!$K$27,Lookup!$L$27,IF(B315=Lookup!$K$28,Lookup!$L$28,IF(B315=Lookup!$K$29,Lookup!$L$29,IF(B315=Lookup!$K$30,Lookup!$L$30,IF(B315=Lookup!$K$31,Lookup!$L$31,999))))),"")</f>
        <v/>
      </c>
      <c r="I315" s="41" t="str">
        <f>IF(H315=999,IF(B315=Lookup!$K$32,Lookup!$L$32,IF(B315=Lookup!$K$33,Lookup!$L$33,IF(B315=Lookup!$K$34,Lookup!$L$34,IF(B315=Lookup!$K$35,Lookup!$L$35,IF(B315=Lookup!$K$36,Lookup!$L$36,999))))),"")</f>
        <v/>
      </c>
      <c r="J315" s="41" t="str">
        <f>IF(I315=999,IF(B315=Lookup!$K$37,Lookup!$L$37,IF(B315=Lookup!$K$38,Lookup!$L$38,IF(B315=Lookup!$K$39,Lookup!$L$7,""))),"")</f>
        <v/>
      </c>
      <c r="K315" s="41">
        <f t="shared" si="31"/>
        <v>999</v>
      </c>
      <c r="L315" s="37" t="str">
        <f t="shared" si="30"/>
        <v/>
      </c>
      <c r="M315" s="38">
        <f>'1768'!Z315</f>
        <v>0</v>
      </c>
      <c r="N315" s="37">
        <f t="shared" si="26"/>
        <v>0</v>
      </c>
      <c r="O315" s="37">
        <f t="shared" si="27"/>
        <v>0</v>
      </c>
      <c r="P315" s="37">
        <f t="shared" si="28"/>
        <v>999</v>
      </c>
      <c r="Q315" s="40" t="str">
        <f>IF(P315&lt;=Lookup!$M$7,Lookup!$K$7,IF(P315&lt;=Lookup!$M$8,Lookup!$K$8,IF(P315&lt;=Lookup!$M$9,Lookup!$K$9,IF(P315&lt;=Lookup!$M$10,Lookup!$K$10,IF(P315&lt;=Lookup!$M$11,Lookup!$K$11,"")))))</f>
        <v/>
      </c>
      <c r="R315" s="40" t="str">
        <f>IF(P315&gt;Lookup!$M$11,IF(P315&lt;=Lookup!$M$12,Lookup!$K$12,IF(P315&lt;=Lookup!$M$13,Lookup!$K$13,IF(P315&lt;=Lookup!$M$14,Lookup!$K$14,IF(P315&lt;=Lookup!$M$15,Lookup!$K$15,IF(P315&lt;=Lookup!$M$16,Lookup!$K$16,""))))),"")</f>
        <v/>
      </c>
      <c r="S315" s="40" t="str">
        <f>IF(P315&gt;Lookup!$M$16,IF(P315&lt;=Lookup!$M$17,Lookup!$K$17,IF(P315&lt;=Lookup!$M$18,Lookup!$K$18,IF(P315&lt;=Lookup!$M$19,Lookup!$K$19,IF(P315&lt;=Lookup!$M$20,Lookup!$K$20,IF(P315&lt;=Lookup!$M$21,Lookup!$K$21,""))))),"")</f>
        <v/>
      </c>
      <c r="T315" s="40" t="str">
        <f>IF(P315&gt;Lookup!$M$21,IF(P315&lt;=Lookup!$M$22,Lookup!$K$22,IF(P315&lt;=Lookup!$M$23,Lookup!$K$23,IF(P315&lt;=Lookup!$M$24,Lookup!$K$24,IF(P315&lt;=Lookup!$M$25,Lookup!$K$25,IF(P315&lt;=Lookup!$M$26,Lookup!$K$26,""))))),"")</f>
        <v/>
      </c>
      <c r="U315" s="40" t="str">
        <f>IF(P315&gt;Lookup!$M$26,IF(P315&lt;=Lookup!$M$27,Lookup!$K$27,IF(P315&lt;=Lookup!$M$28,Lookup!$K$28,IF(P315&lt;=Lookup!$M$29,Lookup!$K$29,IF(P315&lt;=Lookup!$M$30,Lookup!$K$30,IF(P315&lt;=Lookup!$M$31,Lookup!$K$31,""))))),"")</f>
        <v/>
      </c>
      <c r="V315" s="40" t="str">
        <f>IF(P315&gt;Lookup!$M$31,IF(P315&lt;=Lookup!$M$32,Lookup!$K$32,IF(P315&lt;=Lookup!$M$33,Lookup!$K$33,IF(P315&lt;=Lookup!$M$34,Lookup!$K$34,IF(P315&lt;=Lookup!$M$35,Lookup!$K$35,IF(P315&lt;=Lookup!$M$36,Lookup!$K$36,""))))),"")</f>
        <v/>
      </c>
      <c r="W315" s="43" t="str">
        <f>IF(P315&gt;Lookup!$M$36,IF(P315&lt;=Lookup!$M$37,Lookup!$K$37,IF(P315&lt;=Lookup!$M$38,Lookup!$K$38,IF(P315&lt;Lookup!$M$39,Lookup!$K$39,IF(P315&lt;Lookup!$M$40,Lookup!$K$40,IF(P315&lt;Lookup!$M$41,Lookup!$K$41,IF(P315&lt;Lookup!$M$42,Lookup!$K$42,IF(P315&lt;Lookup!$M$43,Lookup!$K$43,IF(P315&lt;Lookup!$M$44,Lookup!$K$34,IF(B315=0,"",B315))))))))),"")</f>
        <v/>
      </c>
      <c r="X315" s="42" t="str">
        <f t="shared" si="32"/>
        <v/>
      </c>
    </row>
    <row r="316" spans="1:24" ht="14">
      <c r="A316" s="37">
        <v>306</v>
      </c>
      <c r="B316" s="38">
        <f>'1768'!J316</f>
        <v>0</v>
      </c>
      <c r="C316" s="39">
        <v>999</v>
      </c>
      <c r="D316" s="41" t="str">
        <f>IF(B316=0,"",IF(B316=Lookup!$K$7,Lookup!$L$7,IF(B316=Lookup!$K$8,Lookup!$L$8,IF(B316=Lookup!$K$9,Lookup!$L$9,IF(B316=Lookup!$K$10,Lookup!$L$10,IF(B316=Lookup!$K$11,Lookup!$L$11,999))))))</f>
        <v/>
      </c>
      <c r="E316" s="41" t="str">
        <f>IF(D316=999,IF(B316=Lookup!$K$12,Lookup!$L$12,IF(B316=Lookup!$K$13,Lookup!$L$13,IF(B316=Lookup!$K$14,Lookup!$L$14,IF(B316=Lookup!$K$15,Lookup!$L$15,IF(B316=Lookup!$K$16,Lookup!$L$16,999))))),"")</f>
        <v/>
      </c>
      <c r="F316" s="41" t="str">
        <f>IF(E316=999,IF(B316=Lookup!$K$17,Lookup!$L$17,IF(B316=Lookup!$K$18,Lookup!$L$18,IF(B316=Lookup!$K$19,Lookup!$L$19,IF(B316=Lookup!$K$20,Lookup!$L$20,IF(B316=Lookup!$K$21,Lookup!$L$21,999))))),"")</f>
        <v/>
      </c>
      <c r="G316" s="41" t="str">
        <f>IF(F316=999,IF(B316=Lookup!$K$22,Lookup!$L$22,IF(B316=Lookup!$K$23,Lookup!$L$23,IF(B316=Lookup!$K$24,Lookup!$L$24,IF(B316=Lookup!$K$25,Lookup!$L$25,IF(B316=Lookup!$K$26,Lookup!$L$26,999))))),"")</f>
        <v/>
      </c>
      <c r="H316" s="41" t="str">
        <f>IF(G316=999,IF(B316=Lookup!$K$27,Lookup!$L$27,IF(B316=Lookup!$K$28,Lookup!$L$28,IF(B316=Lookup!$K$29,Lookup!$L$29,IF(B316=Lookup!$K$30,Lookup!$L$30,IF(B316=Lookup!$K$31,Lookup!$L$31,999))))),"")</f>
        <v/>
      </c>
      <c r="I316" s="41" t="str">
        <f>IF(H316=999,IF(B316=Lookup!$K$32,Lookup!$L$32,IF(B316=Lookup!$K$33,Lookup!$L$33,IF(B316=Lookup!$K$34,Lookup!$L$34,IF(B316=Lookup!$K$35,Lookup!$L$35,IF(B316=Lookup!$K$36,Lookup!$L$36,999))))),"")</f>
        <v/>
      </c>
      <c r="J316" s="41" t="str">
        <f>IF(I316=999,IF(B316=Lookup!$K$37,Lookup!$L$37,IF(B316=Lookup!$K$38,Lookup!$L$38,IF(B316=Lookup!$K$39,Lookup!$L$7,""))),"")</f>
        <v/>
      </c>
      <c r="K316" s="41">
        <f t="shared" si="31"/>
        <v>999</v>
      </c>
      <c r="L316" s="37" t="str">
        <f t="shared" si="30"/>
        <v/>
      </c>
      <c r="M316" s="38">
        <f>'1768'!Z316</f>
        <v>0</v>
      </c>
      <c r="N316" s="37">
        <f t="shared" si="26"/>
        <v>0</v>
      </c>
      <c r="O316" s="37">
        <f t="shared" si="27"/>
        <v>0</v>
      </c>
      <c r="P316" s="37">
        <f t="shared" si="28"/>
        <v>999</v>
      </c>
      <c r="Q316" s="40" t="str">
        <f>IF(P316&lt;=Lookup!$M$7,Lookup!$K$7,IF(P316&lt;=Lookup!$M$8,Lookup!$K$8,IF(P316&lt;=Lookup!$M$9,Lookup!$K$9,IF(P316&lt;=Lookup!$M$10,Lookup!$K$10,IF(P316&lt;=Lookup!$M$11,Lookup!$K$11,"")))))</f>
        <v/>
      </c>
      <c r="R316" s="40" t="str">
        <f>IF(P316&gt;Lookup!$M$11,IF(P316&lt;=Lookup!$M$12,Lookup!$K$12,IF(P316&lt;=Lookup!$M$13,Lookup!$K$13,IF(P316&lt;=Lookup!$M$14,Lookup!$K$14,IF(P316&lt;=Lookup!$M$15,Lookup!$K$15,IF(P316&lt;=Lookup!$M$16,Lookup!$K$16,""))))),"")</f>
        <v/>
      </c>
      <c r="S316" s="40" t="str">
        <f>IF(P316&gt;Lookup!$M$16,IF(P316&lt;=Lookup!$M$17,Lookup!$K$17,IF(P316&lt;=Lookup!$M$18,Lookup!$K$18,IF(P316&lt;=Lookup!$M$19,Lookup!$K$19,IF(P316&lt;=Lookup!$M$20,Lookup!$K$20,IF(P316&lt;=Lookup!$M$21,Lookup!$K$21,""))))),"")</f>
        <v/>
      </c>
      <c r="T316" s="40" t="str">
        <f>IF(P316&gt;Lookup!$M$21,IF(P316&lt;=Lookup!$M$22,Lookup!$K$22,IF(P316&lt;=Lookup!$M$23,Lookup!$K$23,IF(P316&lt;=Lookup!$M$24,Lookup!$K$24,IF(P316&lt;=Lookup!$M$25,Lookup!$K$25,IF(P316&lt;=Lookup!$M$26,Lookup!$K$26,""))))),"")</f>
        <v/>
      </c>
      <c r="U316" s="40" t="str">
        <f>IF(P316&gt;Lookup!$M$26,IF(P316&lt;=Lookup!$M$27,Lookup!$K$27,IF(P316&lt;=Lookup!$M$28,Lookup!$K$28,IF(P316&lt;=Lookup!$M$29,Lookup!$K$29,IF(P316&lt;=Lookup!$M$30,Lookup!$K$30,IF(P316&lt;=Lookup!$M$31,Lookup!$K$31,""))))),"")</f>
        <v/>
      </c>
      <c r="V316" s="40" t="str">
        <f>IF(P316&gt;Lookup!$M$31,IF(P316&lt;=Lookup!$M$32,Lookup!$K$32,IF(P316&lt;=Lookup!$M$33,Lookup!$K$33,IF(P316&lt;=Lookup!$M$34,Lookup!$K$34,IF(P316&lt;=Lookup!$M$35,Lookup!$K$35,IF(P316&lt;=Lookup!$M$36,Lookup!$K$36,""))))),"")</f>
        <v/>
      </c>
      <c r="W316" s="43" t="str">
        <f>IF(P316&gt;Lookup!$M$36,IF(P316&lt;=Lookup!$M$37,Lookup!$K$37,IF(P316&lt;=Lookup!$M$38,Lookup!$K$38,IF(P316&lt;Lookup!$M$39,Lookup!$K$39,IF(P316&lt;Lookup!$M$40,Lookup!$K$40,IF(P316&lt;Lookup!$M$41,Lookup!$K$41,IF(P316&lt;Lookup!$M$42,Lookup!$K$42,IF(P316&lt;Lookup!$M$43,Lookup!$K$43,IF(P316&lt;Lookup!$M$44,Lookup!$K$34,IF(B316=0,"",B316))))))))),"")</f>
        <v/>
      </c>
      <c r="X316" s="42" t="str">
        <f t="shared" si="32"/>
        <v/>
      </c>
    </row>
    <row r="317" spans="1:24" ht="14">
      <c r="A317" s="37">
        <v>307</v>
      </c>
      <c r="B317" s="38">
        <f>'1768'!J317</f>
        <v>0</v>
      </c>
      <c r="C317" s="39">
        <v>999</v>
      </c>
      <c r="D317" s="41" t="str">
        <f>IF(B317=0,"",IF(B317=Lookup!$K$7,Lookup!$L$7,IF(B317=Lookup!$K$8,Lookup!$L$8,IF(B317=Lookup!$K$9,Lookup!$L$9,IF(B317=Lookup!$K$10,Lookup!$L$10,IF(B317=Lookup!$K$11,Lookup!$L$11,999))))))</f>
        <v/>
      </c>
      <c r="E317" s="41" t="str">
        <f>IF(D317=999,IF(B317=Lookup!$K$12,Lookup!$L$12,IF(B317=Lookup!$K$13,Lookup!$L$13,IF(B317=Lookup!$K$14,Lookup!$L$14,IF(B317=Lookup!$K$15,Lookup!$L$15,IF(B317=Lookup!$K$16,Lookup!$L$16,999))))),"")</f>
        <v/>
      </c>
      <c r="F317" s="41" t="str">
        <f>IF(E317=999,IF(B317=Lookup!$K$17,Lookup!$L$17,IF(B317=Lookup!$K$18,Lookup!$L$18,IF(B317=Lookup!$K$19,Lookup!$L$19,IF(B317=Lookup!$K$20,Lookup!$L$20,IF(B317=Lookup!$K$21,Lookup!$L$21,999))))),"")</f>
        <v/>
      </c>
      <c r="G317" s="41" t="str">
        <f>IF(F317=999,IF(B317=Lookup!$K$22,Lookup!$L$22,IF(B317=Lookup!$K$23,Lookup!$L$23,IF(B317=Lookup!$K$24,Lookup!$L$24,IF(B317=Lookup!$K$25,Lookup!$L$25,IF(B317=Lookup!$K$26,Lookup!$L$26,999))))),"")</f>
        <v/>
      </c>
      <c r="H317" s="41" t="str">
        <f>IF(G317=999,IF(B317=Lookup!$K$27,Lookup!$L$27,IF(B317=Lookup!$K$28,Lookup!$L$28,IF(B317=Lookup!$K$29,Lookup!$L$29,IF(B317=Lookup!$K$30,Lookup!$L$30,IF(B317=Lookup!$K$31,Lookup!$L$31,999))))),"")</f>
        <v/>
      </c>
      <c r="I317" s="41" t="str">
        <f>IF(H317=999,IF(B317=Lookup!$K$32,Lookup!$L$32,IF(B317=Lookup!$K$33,Lookup!$L$33,IF(B317=Lookup!$K$34,Lookup!$L$34,IF(B317=Lookup!$K$35,Lookup!$L$35,IF(B317=Lookup!$K$36,Lookup!$L$36,999))))),"")</f>
        <v/>
      </c>
      <c r="J317" s="41" t="str">
        <f>IF(I317=999,IF(B317=Lookup!$K$37,Lookup!$L$37,IF(B317=Lookup!$K$38,Lookup!$L$38,IF(B317=Lookup!$K$39,Lookup!$L$7,""))),"")</f>
        <v/>
      </c>
      <c r="K317" s="41">
        <f t="shared" si="31"/>
        <v>999</v>
      </c>
      <c r="L317" s="37" t="str">
        <f t="shared" si="30"/>
        <v/>
      </c>
      <c r="M317" s="38">
        <f>'1768'!Z317</f>
        <v>0</v>
      </c>
      <c r="N317" s="37">
        <f t="shared" si="26"/>
        <v>0</v>
      </c>
      <c r="O317" s="37">
        <f t="shared" si="27"/>
        <v>0</v>
      </c>
      <c r="P317" s="37">
        <f t="shared" si="28"/>
        <v>999</v>
      </c>
      <c r="Q317" s="40" t="str">
        <f>IF(P317&lt;=Lookup!$M$7,Lookup!$K$7,IF(P317&lt;=Lookup!$M$8,Lookup!$K$8,IF(P317&lt;=Lookup!$M$9,Lookup!$K$9,IF(P317&lt;=Lookup!$M$10,Lookup!$K$10,IF(P317&lt;=Lookup!$M$11,Lookup!$K$11,"")))))</f>
        <v/>
      </c>
      <c r="R317" s="40" t="str">
        <f>IF(P317&gt;Lookup!$M$11,IF(P317&lt;=Lookup!$M$12,Lookup!$K$12,IF(P317&lt;=Lookup!$M$13,Lookup!$K$13,IF(P317&lt;=Lookup!$M$14,Lookup!$K$14,IF(P317&lt;=Lookup!$M$15,Lookup!$K$15,IF(P317&lt;=Lookup!$M$16,Lookup!$K$16,""))))),"")</f>
        <v/>
      </c>
      <c r="S317" s="40" t="str">
        <f>IF(P317&gt;Lookup!$M$16,IF(P317&lt;=Lookup!$M$17,Lookup!$K$17,IF(P317&lt;=Lookup!$M$18,Lookup!$K$18,IF(P317&lt;=Lookup!$M$19,Lookup!$K$19,IF(P317&lt;=Lookup!$M$20,Lookup!$K$20,IF(P317&lt;=Lookup!$M$21,Lookup!$K$21,""))))),"")</f>
        <v/>
      </c>
      <c r="T317" s="40" t="str">
        <f>IF(P317&gt;Lookup!$M$21,IF(P317&lt;=Lookup!$M$22,Lookup!$K$22,IF(P317&lt;=Lookup!$M$23,Lookup!$K$23,IF(P317&lt;=Lookup!$M$24,Lookup!$K$24,IF(P317&lt;=Lookup!$M$25,Lookup!$K$25,IF(P317&lt;=Lookup!$M$26,Lookup!$K$26,""))))),"")</f>
        <v/>
      </c>
      <c r="U317" s="40" t="str">
        <f>IF(P317&gt;Lookup!$M$26,IF(P317&lt;=Lookup!$M$27,Lookup!$K$27,IF(P317&lt;=Lookup!$M$28,Lookup!$K$28,IF(P317&lt;=Lookup!$M$29,Lookup!$K$29,IF(P317&lt;=Lookup!$M$30,Lookup!$K$30,IF(P317&lt;=Lookup!$M$31,Lookup!$K$31,""))))),"")</f>
        <v/>
      </c>
      <c r="V317" s="40" t="str">
        <f>IF(P317&gt;Lookup!$M$31,IF(P317&lt;=Lookup!$M$32,Lookup!$K$32,IF(P317&lt;=Lookup!$M$33,Lookup!$K$33,IF(P317&lt;=Lookup!$M$34,Lookup!$K$34,IF(P317&lt;=Lookup!$M$35,Lookup!$K$35,IF(P317&lt;=Lookup!$M$36,Lookup!$K$36,""))))),"")</f>
        <v/>
      </c>
      <c r="W317" s="43" t="str">
        <f>IF(P317&gt;Lookup!$M$36,IF(P317&lt;=Lookup!$M$37,Lookup!$K$37,IF(P317&lt;=Lookup!$M$38,Lookup!$K$38,IF(P317&lt;Lookup!$M$39,Lookup!$K$39,IF(P317&lt;Lookup!$M$40,Lookup!$K$40,IF(P317&lt;Lookup!$M$41,Lookup!$K$41,IF(P317&lt;Lookup!$M$42,Lookup!$K$42,IF(P317&lt;Lookup!$M$43,Lookup!$K$43,IF(P317&lt;Lookup!$M$44,Lookup!$K$34,IF(B317=0,"",B317))))))))),"")</f>
        <v/>
      </c>
      <c r="X317" s="42" t="str">
        <f t="shared" si="32"/>
        <v/>
      </c>
    </row>
    <row r="318" spans="1:24" ht="14">
      <c r="A318" s="37">
        <v>308</v>
      </c>
      <c r="B318" s="38">
        <f>'1768'!J318</f>
        <v>0</v>
      </c>
      <c r="C318" s="39">
        <v>999</v>
      </c>
      <c r="D318" s="41" t="str">
        <f>IF(B318=0,"",IF(B318=Lookup!$K$7,Lookup!$L$7,IF(B318=Lookup!$K$8,Lookup!$L$8,IF(B318=Lookup!$K$9,Lookup!$L$9,IF(B318=Lookup!$K$10,Lookup!$L$10,IF(B318=Lookup!$K$11,Lookup!$L$11,999))))))</f>
        <v/>
      </c>
      <c r="E318" s="41" t="str">
        <f>IF(D318=999,IF(B318=Lookup!$K$12,Lookup!$L$12,IF(B318=Lookup!$K$13,Lookup!$L$13,IF(B318=Lookup!$K$14,Lookup!$L$14,IF(B318=Lookup!$K$15,Lookup!$L$15,IF(B318=Lookup!$K$16,Lookup!$L$16,999))))),"")</f>
        <v/>
      </c>
      <c r="F318" s="41" t="str">
        <f>IF(E318=999,IF(B318=Lookup!$K$17,Lookup!$L$17,IF(B318=Lookup!$K$18,Lookup!$L$18,IF(B318=Lookup!$K$19,Lookup!$L$19,IF(B318=Lookup!$K$20,Lookup!$L$20,IF(B318=Lookup!$K$21,Lookup!$L$21,999))))),"")</f>
        <v/>
      </c>
      <c r="G318" s="41" t="str">
        <f>IF(F318=999,IF(B318=Lookup!$K$22,Lookup!$L$22,IF(B318=Lookup!$K$23,Lookup!$L$23,IF(B318=Lookup!$K$24,Lookup!$L$24,IF(B318=Lookup!$K$25,Lookup!$L$25,IF(B318=Lookup!$K$26,Lookup!$L$26,999))))),"")</f>
        <v/>
      </c>
      <c r="H318" s="41" t="str">
        <f>IF(G318=999,IF(B318=Lookup!$K$27,Lookup!$L$27,IF(B318=Lookup!$K$28,Lookup!$L$28,IF(B318=Lookup!$K$29,Lookup!$L$29,IF(B318=Lookup!$K$30,Lookup!$L$30,IF(B318=Lookup!$K$31,Lookup!$L$31,999))))),"")</f>
        <v/>
      </c>
      <c r="I318" s="41" t="str">
        <f>IF(H318=999,IF(B318=Lookup!$K$32,Lookup!$L$32,IF(B318=Lookup!$K$33,Lookup!$L$33,IF(B318=Lookup!$K$34,Lookup!$L$34,IF(B318=Lookup!$K$35,Lookup!$L$35,IF(B318=Lookup!$K$36,Lookup!$L$36,999))))),"")</f>
        <v/>
      </c>
      <c r="J318" s="41" t="str">
        <f>IF(I318=999,IF(B318=Lookup!$K$37,Lookup!$L$37,IF(B318=Lookup!$K$38,Lookup!$L$38,IF(B318=Lookup!$K$39,Lookup!$L$7,""))),"")</f>
        <v/>
      </c>
      <c r="K318" s="41">
        <f t="shared" si="31"/>
        <v>999</v>
      </c>
      <c r="L318" s="37" t="str">
        <f t="shared" si="30"/>
        <v/>
      </c>
      <c r="M318" s="38">
        <f>'1768'!Z318</f>
        <v>0</v>
      </c>
      <c r="N318" s="37">
        <f t="shared" si="26"/>
        <v>0</v>
      </c>
      <c r="O318" s="37">
        <f t="shared" si="27"/>
        <v>0</v>
      </c>
      <c r="P318" s="37">
        <f t="shared" si="28"/>
        <v>999</v>
      </c>
      <c r="Q318" s="40" t="str">
        <f>IF(P318&lt;=Lookup!$M$7,Lookup!$K$7,IF(P318&lt;=Lookup!$M$8,Lookup!$K$8,IF(P318&lt;=Lookup!$M$9,Lookup!$K$9,IF(P318&lt;=Lookup!$M$10,Lookup!$K$10,IF(P318&lt;=Lookup!$M$11,Lookup!$K$11,"")))))</f>
        <v/>
      </c>
      <c r="R318" s="40" t="str">
        <f>IF(P318&gt;Lookup!$M$11,IF(P318&lt;=Lookup!$M$12,Lookup!$K$12,IF(P318&lt;=Lookup!$M$13,Lookup!$K$13,IF(P318&lt;=Lookup!$M$14,Lookup!$K$14,IF(P318&lt;=Lookup!$M$15,Lookup!$K$15,IF(P318&lt;=Lookup!$M$16,Lookup!$K$16,""))))),"")</f>
        <v/>
      </c>
      <c r="S318" s="40" t="str">
        <f>IF(P318&gt;Lookup!$M$16,IF(P318&lt;=Lookup!$M$17,Lookup!$K$17,IF(P318&lt;=Lookup!$M$18,Lookup!$K$18,IF(P318&lt;=Lookup!$M$19,Lookup!$K$19,IF(P318&lt;=Lookup!$M$20,Lookup!$K$20,IF(P318&lt;=Lookup!$M$21,Lookup!$K$21,""))))),"")</f>
        <v/>
      </c>
      <c r="T318" s="40" t="str">
        <f>IF(P318&gt;Lookup!$M$21,IF(P318&lt;=Lookup!$M$22,Lookup!$K$22,IF(P318&lt;=Lookup!$M$23,Lookup!$K$23,IF(P318&lt;=Lookup!$M$24,Lookup!$K$24,IF(P318&lt;=Lookup!$M$25,Lookup!$K$25,IF(P318&lt;=Lookup!$M$26,Lookup!$K$26,""))))),"")</f>
        <v/>
      </c>
      <c r="U318" s="40" t="str">
        <f>IF(P318&gt;Lookup!$M$26,IF(P318&lt;=Lookup!$M$27,Lookup!$K$27,IF(P318&lt;=Lookup!$M$28,Lookup!$K$28,IF(P318&lt;=Lookup!$M$29,Lookup!$K$29,IF(P318&lt;=Lookup!$M$30,Lookup!$K$30,IF(P318&lt;=Lookup!$M$31,Lookup!$K$31,""))))),"")</f>
        <v/>
      </c>
      <c r="V318" s="40" t="str">
        <f>IF(P318&gt;Lookup!$M$31,IF(P318&lt;=Lookup!$M$32,Lookup!$K$32,IF(P318&lt;=Lookup!$M$33,Lookup!$K$33,IF(P318&lt;=Lookup!$M$34,Lookup!$K$34,IF(P318&lt;=Lookup!$M$35,Lookup!$K$35,IF(P318&lt;=Lookup!$M$36,Lookup!$K$36,""))))),"")</f>
        <v/>
      </c>
      <c r="W318" s="43" t="str">
        <f>IF(P318&gt;Lookup!$M$36,IF(P318&lt;=Lookup!$M$37,Lookup!$K$37,IF(P318&lt;=Lookup!$M$38,Lookup!$K$38,IF(P318&lt;Lookup!$M$39,Lookup!$K$39,IF(P318&lt;Lookup!$M$40,Lookup!$K$40,IF(P318&lt;Lookup!$M$41,Lookup!$K$41,IF(P318&lt;Lookup!$M$42,Lookup!$K$42,IF(P318&lt;Lookup!$M$43,Lookup!$K$43,IF(P318&lt;Lookup!$M$44,Lookup!$K$34,IF(B318=0,"",B318))))))))),"")</f>
        <v/>
      </c>
      <c r="X318" s="42" t="str">
        <f t="shared" si="32"/>
        <v/>
      </c>
    </row>
    <row r="319" spans="1:24" ht="14">
      <c r="A319" s="37">
        <v>309</v>
      </c>
      <c r="B319" s="38">
        <f>'1768'!J319</f>
        <v>0</v>
      </c>
      <c r="C319" s="39">
        <v>999</v>
      </c>
      <c r="D319" s="41" t="str">
        <f>IF(B319=0,"",IF(B319=Lookup!$K$7,Lookup!$L$7,IF(B319=Lookup!$K$8,Lookup!$L$8,IF(B319=Lookup!$K$9,Lookup!$L$9,IF(B319=Lookup!$K$10,Lookup!$L$10,IF(B319=Lookup!$K$11,Lookup!$L$11,999))))))</f>
        <v/>
      </c>
      <c r="E319" s="41" t="str">
        <f>IF(D319=999,IF(B319=Lookup!$K$12,Lookup!$L$12,IF(B319=Lookup!$K$13,Lookup!$L$13,IF(B319=Lookup!$K$14,Lookup!$L$14,IF(B319=Lookup!$K$15,Lookup!$L$15,IF(B319=Lookup!$K$16,Lookup!$L$16,999))))),"")</f>
        <v/>
      </c>
      <c r="F319" s="41" t="str">
        <f>IF(E319=999,IF(B319=Lookup!$K$17,Lookup!$L$17,IF(B319=Lookup!$K$18,Lookup!$L$18,IF(B319=Lookup!$K$19,Lookup!$L$19,IF(B319=Lookup!$K$20,Lookup!$L$20,IF(B319=Lookup!$K$21,Lookup!$L$21,999))))),"")</f>
        <v/>
      </c>
      <c r="G319" s="41" t="str">
        <f>IF(F319=999,IF(B319=Lookup!$K$22,Lookup!$L$22,IF(B319=Lookup!$K$23,Lookup!$L$23,IF(B319=Lookup!$K$24,Lookup!$L$24,IF(B319=Lookup!$K$25,Lookup!$L$25,IF(B319=Lookup!$K$26,Lookup!$L$26,999))))),"")</f>
        <v/>
      </c>
      <c r="H319" s="41" t="str">
        <f>IF(G319=999,IF(B319=Lookup!$K$27,Lookup!$L$27,IF(B319=Lookup!$K$28,Lookup!$L$28,IF(B319=Lookup!$K$29,Lookup!$L$29,IF(B319=Lookup!$K$30,Lookup!$L$30,IF(B319=Lookup!$K$31,Lookup!$L$31,999))))),"")</f>
        <v/>
      </c>
      <c r="I319" s="41" t="str">
        <f>IF(H319=999,IF(B319=Lookup!$K$32,Lookup!$L$32,IF(B319=Lookup!$K$33,Lookup!$L$33,IF(B319=Lookup!$K$34,Lookup!$L$34,IF(B319=Lookup!$K$35,Lookup!$L$35,IF(B319=Lookup!$K$36,Lookup!$L$36,999))))),"")</f>
        <v/>
      </c>
      <c r="J319" s="41" t="str">
        <f>IF(I319=999,IF(B319=Lookup!$K$37,Lookup!$L$37,IF(B319=Lookup!$K$38,Lookup!$L$38,IF(B319=Lookup!$K$39,Lookup!$L$7,""))),"")</f>
        <v/>
      </c>
      <c r="K319" s="41">
        <f t="shared" si="31"/>
        <v>999</v>
      </c>
      <c r="L319" s="37" t="str">
        <f t="shared" si="30"/>
        <v/>
      </c>
      <c r="M319" s="38">
        <f>'1768'!Z319</f>
        <v>0</v>
      </c>
      <c r="N319" s="37">
        <f t="shared" si="26"/>
        <v>0</v>
      </c>
      <c r="O319" s="37">
        <f t="shared" si="27"/>
        <v>0</v>
      </c>
      <c r="P319" s="37">
        <f t="shared" si="28"/>
        <v>999</v>
      </c>
      <c r="Q319" s="40" t="str">
        <f>IF(P319&lt;=Lookup!$M$7,Lookup!$K$7,IF(P319&lt;=Lookup!$M$8,Lookup!$K$8,IF(P319&lt;=Lookup!$M$9,Lookup!$K$9,IF(P319&lt;=Lookup!$M$10,Lookup!$K$10,IF(P319&lt;=Lookup!$M$11,Lookup!$K$11,"")))))</f>
        <v/>
      </c>
      <c r="R319" s="40" t="str">
        <f>IF(P319&gt;Lookup!$M$11,IF(P319&lt;=Lookup!$M$12,Lookup!$K$12,IF(P319&lt;=Lookup!$M$13,Lookup!$K$13,IF(P319&lt;=Lookup!$M$14,Lookup!$K$14,IF(P319&lt;=Lookup!$M$15,Lookup!$K$15,IF(P319&lt;=Lookup!$M$16,Lookup!$K$16,""))))),"")</f>
        <v/>
      </c>
      <c r="S319" s="40" t="str">
        <f>IF(P319&gt;Lookup!$M$16,IF(P319&lt;=Lookup!$M$17,Lookup!$K$17,IF(P319&lt;=Lookup!$M$18,Lookup!$K$18,IF(P319&lt;=Lookup!$M$19,Lookup!$K$19,IF(P319&lt;=Lookup!$M$20,Lookup!$K$20,IF(P319&lt;=Lookup!$M$21,Lookup!$K$21,""))))),"")</f>
        <v/>
      </c>
      <c r="T319" s="40" t="str">
        <f>IF(P319&gt;Lookup!$M$21,IF(P319&lt;=Lookup!$M$22,Lookup!$K$22,IF(P319&lt;=Lookup!$M$23,Lookup!$K$23,IF(P319&lt;=Lookup!$M$24,Lookup!$K$24,IF(P319&lt;=Lookup!$M$25,Lookup!$K$25,IF(P319&lt;=Lookup!$M$26,Lookup!$K$26,""))))),"")</f>
        <v/>
      </c>
      <c r="U319" s="40" t="str">
        <f>IF(P319&gt;Lookup!$M$26,IF(P319&lt;=Lookup!$M$27,Lookup!$K$27,IF(P319&lt;=Lookup!$M$28,Lookup!$K$28,IF(P319&lt;=Lookup!$M$29,Lookup!$K$29,IF(P319&lt;=Lookup!$M$30,Lookup!$K$30,IF(P319&lt;=Lookup!$M$31,Lookup!$K$31,""))))),"")</f>
        <v/>
      </c>
      <c r="V319" s="40" t="str">
        <f>IF(P319&gt;Lookup!$M$31,IF(P319&lt;=Lookup!$M$32,Lookup!$K$32,IF(P319&lt;=Lookup!$M$33,Lookup!$K$33,IF(P319&lt;=Lookup!$M$34,Lookup!$K$34,IF(P319&lt;=Lookup!$M$35,Lookup!$K$35,IF(P319&lt;=Lookup!$M$36,Lookup!$K$36,""))))),"")</f>
        <v/>
      </c>
      <c r="W319" s="43" t="str">
        <f>IF(P319&gt;Lookup!$M$36,IF(P319&lt;=Lookup!$M$37,Lookup!$K$37,IF(P319&lt;=Lookup!$M$38,Lookup!$K$38,IF(P319&lt;Lookup!$M$39,Lookup!$K$39,IF(P319&lt;Lookup!$M$40,Lookup!$K$40,IF(P319&lt;Lookup!$M$41,Lookup!$K$41,IF(P319&lt;Lookup!$M$42,Lookup!$K$42,IF(P319&lt;Lookup!$M$43,Lookup!$K$43,IF(P319&lt;Lookup!$M$44,Lookup!$K$34,IF(B319=0,"",B319))))))))),"")</f>
        <v/>
      </c>
      <c r="X319" s="42" t="str">
        <f t="shared" si="32"/>
        <v/>
      </c>
    </row>
    <row r="320" spans="1:24" ht="14">
      <c r="A320" s="37">
        <v>310</v>
      </c>
      <c r="B320" s="38">
        <f>'1768'!J320</f>
        <v>0</v>
      </c>
      <c r="C320" s="39">
        <v>999</v>
      </c>
      <c r="D320" s="41" t="str">
        <f>IF(B320=0,"",IF(B320=Lookup!$K$7,Lookup!$L$7,IF(B320=Lookup!$K$8,Lookup!$L$8,IF(B320=Lookup!$K$9,Lookup!$L$9,IF(B320=Lookup!$K$10,Lookup!$L$10,IF(B320=Lookup!$K$11,Lookup!$L$11,999))))))</f>
        <v/>
      </c>
      <c r="E320" s="41" t="str">
        <f>IF(D320=999,IF(B320=Lookup!$K$12,Lookup!$L$12,IF(B320=Lookup!$K$13,Lookup!$L$13,IF(B320=Lookup!$K$14,Lookup!$L$14,IF(B320=Lookup!$K$15,Lookup!$L$15,IF(B320=Lookup!$K$16,Lookup!$L$16,999))))),"")</f>
        <v/>
      </c>
      <c r="F320" s="41" t="str">
        <f>IF(E320=999,IF(B320=Lookup!$K$17,Lookup!$L$17,IF(B320=Lookup!$K$18,Lookup!$L$18,IF(B320=Lookup!$K$19,Lookup!$L$19,IF(B320=Lookup!$K$20,Lookup!$L$20,IF(B320=Lookup!$K$21,Lookup!$L$21,999))))),"")</f>
        <v/>
      </c>
      <c r="G320" s="41" t="str">
        <f>IF(F320=999,IF(B320=Lookup!$K$22,Lookup!$L$22,IF(B320=Lookup!$K$23,Lookup!$L$23,IF(B320=Lookup!$K$24,Lookup!$L$24,IF(B320=Lookup!$K$25,Lookup!$L$25,IF(B320=Lookup!$K$26,Lookup!$L$26,999))))),"")</f>
        <v/>
      </c>
      <c r="H320" s="41" t="str">
        <f>IF(G320=999,IF(B320=Lookup!$K$27,Lookup!$L$27,IF(B320=Lookup!$K$28,Lookup!$L$28,IF(B320=Lookup!$K$29,Lookup!$L$29,IF(B320=Lookup!$K$30,Lookup!$L$30,IF(B320=Lookup!$K$31,Lookup!$L$31,999))))),"")</f>
        <v/>
      </c>
      <c r="I320" s="41" t="str">
        <f>IF(H320=999,IF(B320=Lookup!$K$32,Lookup!$L$32,IF(B320=Lookup!$K$33,Lookup!$L$33,IF(B320=Lookup!$K$34,Lookup!$L$34,IF(B320=Lookup!$K$35,Lookup!$L$35,IF(B320=Lookup!$K$36,Lookup!$L$36,999))))),"")</f>
        <v/>
      </c>
      <c r="J320" s="41" t="str">
        <f>IF(I320=999,IF(B320=Lookup!$K$37,Lookup!$L$37,IF(B320=Lookup!$K$38,Lookup!$L$38,IF(B320=Lookup!$K$39,Lookup!$L$7,""))),"")</f>
        <v/>
      </c>
      <c r="K320" s="41">
        <f t="shared" si="31"/>
        <v>999</v>
      </c>
      <c r="L320" s="37" t="str">
        <f t="shared" si="30"/>
        <v/>
      </c>
      <c r="M320" s="38">
        <f>'1768'!Z320</f>
        <v>0</v>
      </c>
      <c r="N320" s="37">
        <f t="shared" si="26"/>
        <v>0</v>
      </c>
      <c r="O320" s="37">
        <f t="shared" si="27"/>
        <v>0</v>
      </c>
      <c r="P320" s="37">
        <f t="shared" si="28"/>
        <v>999</v>
      </c>
      <c r="Q320" s="40" t="str">
        <f>IF(P320&lt;=Lookup!$M$7,Lookup!$K$7,IF(P320&lt;=Lookup!$M$8,Lookup!$K$8,IF(P320&lt;=Lookup!$M$9,Lookup!$K$9,IF(P320&lt;=Lookup!$M$10,Lookup!$K$10,IF(P320&lt;=Lookup!$M$11,Lookup!$K$11,"")))))</f>
        <v/>
      </c>
      <c r="R320" s="40" t="str">
        <f>IF(P320&gt;Lookup!$M$11,IF(P320&lt;=Lookup!$M$12,Lookup!$K$12,IF(P320&lt;=Lookup!$M$13,Lookup!$K$13,IF(P320&lt;=Lookup!$M$14,Lookup!$K$14,IF(P320&lt;=Lookup!$M$15,Lookup!$K$15,IF(P320&lt;=Lookup!$M$16,Lookup!$K$16,""))))),"")</f>
        <v/>
      </c>
      <c r="S320" s="40" t="str">
        <f>IF(P320&gt;Lookup!$M$16,IF(P320&lt;=Lookup!$M$17,Lookup!$K$17,IF(P320&lt;=Lookup!$M$18,Lookup!$K$18,IF(P320&lt;=Lookup!$M$19,Lookup!$K$19,IF(P320&lt;=Lookup!$M$20,Lookup!$K$20,IF(P320&lt;=Lookup!$M$21,Lookup!$K$21,""))))),"")</f>
        <v/>
      </c>
      <c r="T320" s="40" t="str">
        <f>IF(P320&gt;Lookup!$M$21,IF(P320&lt;=Lookup!$M$22,Lookup!$K$22,IF(P320&lt;=Lookup!$M$23,Lookup!$K$23,IF(P320&lt;=Lookup!$M$24,Lookup!$K$24,IF(P320&lt;=Lookup!$M$25,Lookup!$K$25,IF(P320&lt;=Lookup!$M$26,Lookup!$K$26,""))))),"")</f>
        <v/>
      </c>
      <c r="U320" s="40" t="str">
        <f>IF(P320&gt;Lookup!$M$26,IF(P320&lt;=Lookup!$M$27,Lookup!$K$27,IF(P320&lt;=Lookup!$M$28,Lookup!$K$28,IF(P320&lt;=Lookup!$M$29,Lookup!$K$29,IF(P320&lt;=Lookup!$M$30,Lookup!$K$30,IF(P320&lt;=Lookup!$M$31,Lookup!$K$31,""))))),"")</f>
        <v/>
      </c>
      <c r="V320" s="40" t="str">
        <f>IF(P320&gt;Lookup!$M$31,IF(P320&lt;=Lookup!$M$32,Lookup!$K$32,IF(P320&lt;=Lookup!$M$33,Lookup!$K$33,IF(P320&lt;=Lookup!$M$34,Lookup!$K$34,IF(P320&lt;=Lookup!$M$35,Lookup!$K$35,IF(P320&lt;=Lookup!$M$36,Lookup!$K$36,""))))),"")</f>
        <v/>
      </c>
      <c r="W320" s="43" t="str">
        <f>IF(P320&gt;Lookup!$M$36,IF(P320&lt;=Lookup!$M$37,Lookup!$K$37,IF(P320&lt;=Lookup!$M$38,Lookup!$K$38,IF(P320&lt;Lookup!$M$39,Lookup!$K$39,IF(P320&lt;Lookup!$M$40,Lookup!$K$40,IF(P320&lt;Lookup!$M$41,Lookup!$K$41,IF(P320&lt;Lookup!$M$42,Lookup!$K$42,IF(P320&lt;Lookup!$M$43,Lookup!$K$43,IF(P320&lt;Lookup!$M$44,Lookup!$K$34,IF(B320=0,"",B320))))))))),"")</f>
        <v/>
      </c>
      <c r="X320" s="42" t="str">
        <f t="shared" si="32"/>
        <v/>
      </c>
    </row>
    <row r="321" spans="1:24" ht="14">
      <c r="A321" s="37">
        <v>311</v>
      </c>
      <c r="B321" s="38">
        <f>'1768'!J321</f>
        <v>0</v>
      </c>
      <c r="C321" s="39">
        <v>999</v>
      </c>
      <c r="D321" s="41" t="str">
        <f>IF(B321=0,"",IF(B321=Lookup!$K$7,Lookup!$L$7,IF(B321=Lookup!$K$8,Lookup!$L$8,IF(B321=Lookup!$K$9,Lookup!$L$9,IF(B321=Lookup!$K$10,Lookup!$L$10,IF(B321=Lookup!$K$11,Lookup!$L$11,999))))))</f>
        <v/>
      </c>
      <c r="E321" s="41" t="str">
        <f>IF(D321=999,IF(B321=Lookup!$K$12,Lookup!$L$12,IF(B321=Lookup!$K$13,Lookup!$L$13,IF(B321=Lookup!$K$14,Lookup!$L$14,IF(B321=Lookup!$K$15,Lookup!$L$15,IF(B321=Lookup!$K$16,Lookup!$L$16,999))))),"")</f>
        <v/>
      </c>
      <c r="F321" s="41" t="str">
        <f>IF(E321=999,IF(B321=Lookup!$K$17,Lookup!$L$17,IF(B321=Lookup!$K$18,Lookup!$L$18,IF(B321=Lookup!$K$19,Lookup!$L$19,IF(B321=Lookup!$K$20,Lookup!$L$20,IF(B321=Lookup!$K$21,Lookup!$L$21,999))))),"")</f>
        <v/>
      </c>
      <c r="G321" s="41" t="str">
        <f>IF(F321=999,IF(B321=Lookup!$K$22,Lookup!$L$22,IF(B321=Lookup!$K$23,Lookup!$L$23,IF(B321=Lookup!$K$24,Lookup!$L$24,IF(B321=Lookup!$K$25,Lookup!$L$25,IF(B321=Lookup!$K$26,Lookup!$L$26,999))))),"")</f>
        <v/>
      </c>
      <c r="H321" s="41" t="str">
        <f>IF(G321=999,IF(B321=Lookup!$K$27,Lookup!$L$27,IF(B321=Lookup!$K$28,Lookup!$L$28,IF(B321=Lookup!$K$29,Lookup!$L$29,IF(B321=Lookup!$K$30,Lookup!$L$30,IF(B321=Lookup!$K$31,Lookup!$L$31,999))))),"")</f>
        <v/>
      </c>
      <c r="I321" s="41" t="str">
        <f>IF(H321=999,IF(B321=Lookup!$K$32,Lookup!$L$32,IF(B321=Lookup!$K$33,Lookup!$L$33,IF(B321=Lookup!$K$34,Lookup!$L$34,IF(B321=Lookup!$K$35,Lookup!$L$35,IF(B321=Lookup!$K$36,Lookup!$L$36,999))))),"")</f>
        <v/>
      </c>
      <c r="J321" s="41" t="str">
        <f>IF(I321=999,IF(B321=Lookup!$K$37,Lookup!$L$37,IF(B321=Lookup!$K$38,Lookup!$L$38,IF(B321=Lookup!$K$39,Lookup!$L$7,""))),"")</f>
        <v/>
      </c>
      <c r="K321" s="41">
        <f t="shared" si="31"/>
        <v>999</v>
      </c>
      <c r="L321" s="37" t="str">
        <f t="shared" si="30"/>
        <v/>
      </c>
      <c r="M321" s="38">
        <f>'1768'!Z321</f>
        <v>0</v>
      </c>
      <c r="N321" s="37">
        <f t="shared" si="26"/>
        <v>0</v>
      </c>
      <c r="O321" s="37">
        <f t="shared" si="27"/>
        <v>0</v>
      </c>
      <c r="P321" s="37">
        <f t="shared" si="28"/>
        <v>999</v>
      </c>
      <c r="Q321" s="40" t="str">
        <f>IF(P321&lt;=Lookup!$M$7,Lookup!$K$7,IF(P321&lt;=Lookup!$M$8,Lookup!$K$8,IF(P321&lt;=Lookup!$M$9,Lookup!$K$9,IF(P321&lt;=Lookup!$M$10,Lookup!$K$10,IF(P321&lt;=Lookup!$M$11,Lookup!$K$11,"")))))</f>
        <v/>
      </c>
      <c r="R321" s="40" t="str">
        <f>IF(P321&gt;Lookup!$M$11,IF(P321&lt;=Lookup!$M$12,Lookup!$K$12,IF(P321&lt;=Lookup!$M$13,Lookup!$K$13,IF(P321&lt;=Lookup!$M$14,Lookup!$K$14,IF(P321&lt;=Lookup!$M$15,Lookup!$K$15,IF(P321&lt;=Lookup!$M$16,Lookup!$K$16,""))))),"")</f>
        <v/>
      </c>
      <c r="S321" s="40" t="str">
        <f>IF(P321&gt;Lookup!$M$16,IF(P321&lt;=Lookup!$M$17,Lookup!$K$17,IF(P321&lt;=Lookup!$M$18,Lookup!$K$18,IF(P321&lt;=Lookup!$M$19,Lookup!$K$19,IF(P321&lt;=Lookup!$M$20,Lookup!$K$20,IF(P321&lt;=Lookup!$M$21,Lookup!$K$21,""))))),"")</f>
        <v/>
      </c>
      <c r="T321" s="40" t="str">
        <f>IF(P321&gt;Lookup!$M$21,IF(P321&lt;=Lookup!$M$22,Lookup!$K$22,IF(P321&lt;=Lookup!$M$23,Lookup!$K$23,IF(P321&lt;=Lookup!$M$24,Lookup!$K$24,IF(P321&lt;=Lookup!$M$25,Lookup!$K$25,IF(P321&lt;=Lookup!$M$26,Lookup!$K$26,""))))),"")</f>
        <v/>
      </c>
      <c r="U321" s="40" t="str">
        <f>IF(P321&gt;Lookup!$M$26,IF(P321&lt;=Lookup!$M$27,Lookup!$K$27,IF(P321&lt;=Lookup!$M$28,Lookup!$K$28,IF(P321&lt;=Lookup!$M$29,Lookup!$K$29,IF(P321&lt;=Lookup!$M$30,Lookup!$K$30,IF(P321&lt;=Lookup!$M$31,Lookup!$K$31,""))))),"")</f>
        <v/>
      </c>
      <c r="V321" s="40" t="str">
        <f>IF(P321&gt;Lookup!$M$31,IF(P321&lt;=Lookup!$M$32,Lookup!$K$32,IF(P321&lt;=Lookup!$M$33,Lookup!$K$33,IF(P321&lt;=Lookup!$M$34,Lookup!$K$34,IF(P321&lt;=Lookup!$M$35,Lookup!$K$35,IF(P321&lt;=Lookup!$M$36,Lookup!$K$36,""))))),"")</f>
        <v/>
      </c>
      <c r="W321" s="43" t="str">
        <f>IF(P321&gt;Lookup!$M$36,IF(P321&lt;=Lookup!$M$37,Lookup!$K$37,IF(P321&lt;=Lookup!$M$38,Lookup!$K$38,IF(P321&lt;Lookup!$M$39,Lookup!$K$39,IF(P321&lt;Lookup!$M$40,Lookup!$K$40,IF(P321&lt;Lookup!$M$41,Lookup!$K$41,IF(P321&lt;Lookup!$M$42,Lookup!$K$42,IF(P321&lt;Lookup!$M$43,Lookup!$K$43,IF(P321&lt;Lookup!$M$44,Lookup!$K$34,IF(B321=0,"",B321))))))))),"")</f>
        <v/>
      </c>
      <c r="X321" s="42" t="str">
        <f t="shared" si="32"/>
        <v/>
      </c>
    </row>
    <row r="322" spans="1:24" ht="14">
      <c r="A322" s="37">
        <v>312</v>
      </c>
      <c r="B322" s="38">
        <f>'1768'!J322</f>
        <v>0</v>
      </c>
      <c r="C322" s="39">
        <v>999</v>
      </c>
      <c r="D322" s="41" t="str">
        <f>IF(B322=0,"",IF(B322=Lookup!$K$7,Lookup!$L$7,IF(B322=Lookup!$K$8,Lookup!$L$8,IF(B322=Lookup!$K$9,Lookup!$L$9,IF(B322=Lookup!$K$10,Lookup!$L$10,IF(B322=Lookup!$K$11,Lookup!$L$11,999))))))</f>
        <v/>
      </c>
      <c r="E322" s="41" t="str">
        <f>IF(D322=999,IF(B322=Lookup!$K$12,Lookup!$L$12,IF(B322=Lookup!$K$13,Lookup!$L$13,IF(B322=Lookup!$K$14,Lookup!$L$14,IF(B322=Lookup!$K$15,Lookup!$L$15,IF(B322=Lookup!$K$16,Lookup!$L$16,999))))),"")</f>
        <v/>
      </c>
      <c r="F322" s="41" t="str">
        <f>IF(E322=999,IF(B322=Lookup!$K$17,Lookup!$L$17,IF(B322=Lookup!$K$18,Lookup!$L$18,IF(B322=Lookup!$K$19,Lookup!$L$19,IF(B322=Lookup!$K$20,Lookup!$L$20,IF(B322=Lookup!$K$21,Lookup!$L$21,999))))),"")</f>
        <v/>
      </c>
      <c r="G322" s="41" t="str">
        <f>IF(F322=999,IF(B322=Lookup!$K$22,Lookup!$L$22,IF(B322=Lookup!$K$23,Lookup!$L$23,IF(B322=Lookup!$K$24,Lookup!$L$24,IF(B322=Lookup!$K$25,Lookup!$L$25,IF(B322=Lookup!$K$26,Lookup!$L$26,999))))),"")</f>
        <v/>
      </c>
      <c r="H322" s="41" t="str">
        <f>IF(G322=999,IF(B322=Lookup!$K$27,Lookup!$L$27,IF(B322=Lookup!$K$28,Lookup!$L$28,IF(B322=Lookup!$K$29,Lookup!$L$29,IF(B322=Lookup!$K$30,Lookup!$L$30,IF(B322=Lookup!$K$31,Lookup!$L$31,999))))),"")</f>
        <v/>
      </c>
      <c r="I322" s="41" t="str">
        <f>IF(H322=999,IF(B322=Lookup!$K$32,Lookup!$L$32,IF(B322=Lookup!$K$33,Lookup!$L$33,IF(B322=Lookup!$K$34,Lookup!$L$34,IF(B322=Lookup!$K$35,Lookup!$L$35,IF(B322=Lookup!$K$36,Lookup!$L$36,999))))),"")</f>
        <v/>
      </c>
      <c r="J322" s="41" t="str">
        <f>IF(I322=999,IF(B322=Lookup!$K$37,Lookup!$L$37,IF(B322=Lookup!$K$38,Lookup!$L$38,IF(B322=Lookup!$K$39,Lookup!$L$7,""))),"")</f>
        <v/>
      </c>
      <c r="K322" s="41">
        <f t="shared" si="31"/>
        <v>999</v>
      </c>
      <c r="L322" s="37" t="str">
        <f t="shared" si="30"/>
        <v/>
      </c>
      <c r="M322" s="38">
        <f>'1768'!Z322</f>
        <v>0</v>
      </c>
      <c r="N322" s="37">
        <f t="shared" si="26"/>
        <v>0</v>
      </c>
      <c r="O322" s="37">
        <f t="shared" si="27"/>
        <v>0</v>
      </c>
      <c r="P322" s="37">
        <f t="shared" si="28"/>
        <v>999</v>
      </c>
      <c r="Q322" s="40" t="str">
        <f>IF(P322&lt;=Lookup!$M$7,Lookup!$K$7,IF(P322&lt;=Lookup!$M$8,Lookup!$K$8,IF(P322&lt;=Lookup!$M$9,Lookup!$K$9,IF(P322&lt;=Lookup!$M$10,Lookup!$K$10,IF(P322&lt;=Lookup!$M$11,Lookup!$K$11,"")))))</f>
        <v/>
      </c>
      <c r="R322" s="40" t="str">
        <f>IF(P322&gt;Lookup!$M$11,IF(P322&lt;=Lookup!$M$12,Lookup!$K$12,IF(P322&lt;=Lookup!$M$13,Lookup!$K$13,IF(P322&lt;=Lookup!$M$14,Lookup!$K$14,IF(P322&lt;=Lookup!$M$15,Lookup!$K$15,IF(P322&lt;=Lookup!$M$16,Lookup!$K$16,""))))),"")</f>
        <v/>
      </c>
      <c r="S322" s="40" t="str">
        <f>IF(P322&gt;Lookup!$M$16,IF(P322&lt;=Lookup!$M$17,Lookup!$K$17,IF(P322&lt;=Lookup!$M$18,Lookup!$K$18,IF(P322&lt;=Lookup!$M$19,Lookup!$K$19,IF(P322&lt;=Lookup!$M$20,Lookup!$K$20,IF(P322&lt;=Lookup!$M$21,Lookup!$K$21,""))))),"")</f>
        <v/>
      </c>
      <c r="T322" s="40" t="str">
        <f>IF(P322&gt;Lookup!$M$21,IF(P322&lt;=Lookup!$M$22,Lookup!$K$22,IF(P322&lt;=Lookup!$M$23,Lookup!$K$23,IF(P322&lt;=Lookup!$M$24,Lookup!$K$24,IF(P322&lt;=Lookup!$M$25,Lookup!$K$25,IF(P322&lt;=Lookup!$M$26,Lookup!$K$26,""))))),"")</f>
        <v/>
      </c>
      <c r="U322" s="40" t="str">
        <f>IF(P322&gt;Lookup!$M$26,IF(P322&lt;=Lookup!$M$27,Lookup!$K$27,IF(P322&lt;=Lookup!$M$28,Lookup!$K$28,IF(P322&lt;=Lookup!$M$29,Lookup!$K$29,IF(P322&lt;=Lookup!$M$30,Lookup!$K$30,IF(P322&lt;=Lookup!$M$31,Lookup!$K$31,""))))),"")</f>
        <v/>
      </c>
      <c r="V322" s="40" t="str">
        <f>IF(P322&gt;Lookup!$M$31,IF(P322&lt;=Lookup!$M$32,Lookup!$K$32,IF(P322&lt;=Lookup!$M$33,Lookup!$K$33,IF(P322&lt;=Lookup!$M$34,Lookup!$K$34,IF(P322&lt;=Lookup!$M$35,Lookup!$K$35,IF(P322&lt;=Lookup!$M$36,Lookup!$K$36,""))))),"")</f>
        <v/>
      </c>
      <c r="W322" s="43" t="str">
        <f>IF(P322&gt;Lookup!$M$36,IF(P322&lt;=Lookup!$M$37,Lookup!$K$37,IF(P322&lt;=Lookup!$M$38,Lookup!$K$38,IF(P322&lt;Lookup!$M$39,Lookup!$K$39,IF(P322&lt;Lookup!$M$40,Lookup!$K$40,IF(P322&lt;Lookup!$M$41,Lookup!$K$41,IF(P322&lt;Lookup!$M$42,Lookup!$K$42,IF(P322&lt;Lookup!$M$43,Lookup!$K$43,IF(P322&lt;Lookup!$M$44,Lookup!$K$34,IF(B322=0,"",B322))))))))),"")</f>
        <v/>
      </c>
      <c r="X322" s="42" t="str">
        <f t="shared" si="32"/>
        <v/>
      </c>
    </row>
    <row r="323" spans="1:24" ht="14">
      <c r="A323" s="37">
        <v>313</v>
      </c>
      <c r="B323" s="38">
        <f>'1768'!J323</f>
        <v>0</v>
      </c>
      <c r="C323" s="39">
        <v>999</v>
      </c>
      <c r="D323" s="41" t="str">
        <f>IF(B323=0,"",IF(B323=Lookup!$K$7,Lookup!$L$7,IF(B323=Lookup!$K$8,Lookup!$L$8,IF(B323=Lookup!$K$9,Lookup!$L$9,IF(B323=Lookup!$K$10,Lookup!$L$10,IF(B323=Lookup!$K$11,Lookup!$L$11,999))))))</f>
        <v/>
      </c>
      <c r="E323" s="41" t="str">
        <f>IF(D323=999,IF(B323=Lookup!$K$12,Lookup!$L$12,IF(B323=Lookup!$K$13,Lookup!$L$13,IF(B323=Lookup!$K$14,Lookup!$L$14,IF(B323=Lookup!$K$15,Lookup!$L$15,IF(B323=Lookup!$K$16,Lookup!$L$16,999))))),"")</f>
        <v/>
      </c>
      <c r="F323" s="41" t="str">
        <f>IF(E323=999,IF(B323=Lookup!$K$17,Lookup!$L$17,IF(B323=Lookup!$K$18,Lookup!$L$18,IF(B323=Lookup!$K$19,Lookup!$L$19,IF(B323=Lookup!$K$20,Lookup!$L$20,IF(B323=Lookup!$K$21,Lookup!$L$21,999))))),"")</f>
        <v/>
      </c>
      <c r="G323" s="41" t="str">
        <f>IF(F323=999,IF(B323=Lookup!$K$22,Lookup!$L$22,IF(B323=Lookup!$K$23,Lookup!$L$23,IF(B323=Lookup!$K$24,Lookup!$L$24,IF(B323=Lookup!$K$25,Lookup!$L$25,IF(B323=Lookup!$K$26,Lookup!$L$26,999))))),"")</f>
        <v/>
      </c>
      <c r="H323" s="41" t="str">
        <f>IF(G323=999,IF(B323=Lookup!$K$27,Lookup!$L$27,IF(B323=Lookup!$K$28,Lookup!$L$28,IF(B323=Lookup!$K$29,Lookup!$L$29,IF(B323=Lookup!$K$30,Lookup!$L$30,IF(B323=Lookup!$K$31,Lookup!$L$31,999))))),"")</f>
        <v/>
      </c>
      <c r="I323" s="41" t="str">
        <f>IF(H323=999,IF(B323=Lookup!$K$32,Lookup!$L$32,IF(B323=Lookup!$K$33,Lookup!$L$33,IF(B323=Lookup!$K$34,Lookup!$L$34,IF(B323=Lookup!$K$35,Lookup!$L$35,IF(B323=Lookup!$K$36,Lookup!$L$36,999))))),"")</f>
        <v/>
      </c>
      <c r="J323" s="41" t="str">
        <f>IF(I323=999,IF(B323=Lookup!$K$37,Lookup!$L$37,IF(B323=Lookup!$K$38,Lookup!$L$38,IF(B323=Lookup!$K$39,Lookup!$L$7,""))),"")</f>
        <v/>
      </c>
      <c r="K323" s="41">
        <f t="shared" si="31"/>
        <v>999</v>
      </c>
      <c r="L323" s="37" t="str">
        <f t="shared" si="30"/>
        <v/>
      </c>
      <c r="M323" s="38">
        <f>'1768'!Z323</f>
        <v>0</v>
      </c>
      <c r="N323" s="37">
        <f t="shared" si="26"/>
        <v>0</v>
      </c>
      <c r="O323" s="37">
        <f t="shared" si="27"/>
        <v>0</v>
      </c>
      <c r="P323" s="37">
        <f t="shared" si="28"/>
        <v>999</v>
      </c>
      <c r="Q323" s="40" t="str">
        <f>IF(P323&lt;=Lookup!$M$7,Lookup!$K$7,IF(P323&lt;=Lookup!$M$8,Lookup!$K$8,IF(P323&lt;=Lookup!$M$9,Lookup!$K$9,IF(P323&lt;=Lookup!$M$10,Lookup!$K$10,IF(P323&lt;=Lookup!$M$11,Lookup!$K$11,"")))))</f>
        <v/>
      </c>
      <c r="R323" s="40" t="str">
        <f>IF(P323&gt;Lookup!$M$11,IF(P323&lt;=Lookup!$M$12,Lookup!$K$12,IF(P323&lt;=Lookup!$M$13,Lookup!$K$13,IF(P323&lt;=Lookup!$M$14,Lookup!$K$14,IF(P323&lt;=Lookup!$M$15,Lookup!$K$15,IF(P323&lt;=Lookup!$M$16,Lookup!$K$16,""))))),"")</f>
        <v/>
      </c>
      <c r="S323" s="40" t="str">
        <f>IF(P323&gt;Lookup!$M$16,IF(P323&lt;=Lookup!$M$17,Lookup!$K$17,IF(P323&lt;=Lookup!$M$18,Lookup!$K$18,IF(P323&lt;=Lookup!$M$19,Lookup!$K$19,IF(P323&lt;=Lookup!$M$20,Lookup!$K$20,IF(P323&lt;=Lookup!$M$21,Lookup!$K$21,""))))),"")</f>
        <v/>
      </c>
      <c r="T323" s="40" t="str">
        <f>IF(P323&gt;Lookup!$M$21,IF(P323&lt;=Lookup!$M$22,Lookup!$K$22,IF(P323&lt;=Lookup!$M$23,Lookup!$K$23,IF(P323&lt;=Lookup!$M$24,Lookup!$K$24,IF(P323&lt;=Lookup!$M$25,Lookup!$K$25,IF(P323&lt;=Lookup!$M$26,Lookup!$K$26,""))))),"")</f>
        <v/>
      </c>
      <c r="U323" s="40" t="str">
        <f>IF(P323&gt;Lookup!$M$26,IF(P323&lt;=Lookup!$M$27,Lookup!$K$27,IF(P323&lt;=Lookup!$M$28,Lookup!$K$28,IF(P323&lt;=Lookup!$M$29,Lookup!$K$29,IF(P323&lt;=Lookup!$M$30,Lookup!$K$30,IF(P323&lt;=Lookup!$M$31,Lookup!$K$31,""))))),"")</f>
        <v/>
      </c>
      <c r="V323" s="40" t="str">
        <f>IF(P323&gt;Lookup!$M$31,IF(P323&lt;=Lookup!$M$32,Lookup!$K$32,IF(P323&lt;=Lookup!$M$33,Lookup!$K$33,IF(P323&lt;=Lookup!$M$34,Lookup!$K$34,IF(P323&lt;=Lookup!$M$35,Lookup!$K$35,IF(P323&lt;=Lookup!$M$36,Lookup!$K$36,""))))),"")</f>
        <v/>
      </c>
      <c r="W323" s="43" t="str">
        <f>IF(P323&gt;Lookup!$M$36,IF(P323&lt;=Lookup!$M$37,Lookup!$K$37,IF(P323&lt;=Lookup!$M$38,Lookup!$K$38,IF(P323&lt;Lookup!$M$39,Lookup!$K$39,IF(P323&lt;Lookup!$M$40,Lookup!$K$40,IF(P323&lt;Lookup!$M$41,Lookup!$K$41,IF(P323&lt;Lookup!$M$42,Lookup!$K$42,IF(P323&lt;Lookup!$M$43,Lookup!$K$43,IF(P323&lt;Lookup!$M$44,Lookup!$K$34,IF(B323=0,"",B323))))))))),"")</f>
        <v/>
      </c>
      <c r="X323" s="42" t="str">
        <f t="shared" si="32"/>
        <v/>
      </c>
    </row>
    <row r="324" spans="1:24" ht="14">
      <c r="A324" s="37">
        <v>314</v>
      </c>
      <c r="B324" s="38">
        <f>'1768'!J324</f>
        <v>0</v>
      </c>
      <c r="C324" s="39">
        <v>999</v>
      </c>
      <c r="D324" s="41" t="str">
        <f>IF(B324=0,"",IF(B324=Lookup!$K$7,Lookup!$L$7,IF(B324=Lookup!$K$8,Lookup!$L$8,IF(B324=Lookup!$K$9,Lookup!$L$9,IF(B324=Lookup!$K$10,Lookup!$L$10,IF(B324=Lookup!$K$11,Lookup!$L$11,999))))))</f>
        <v/>
      </c>
      <c r="E324" s="41" t="str">
        <f>IF(D324=999,IF(B324=Lookup!$K$12,Lookup!$L$12,IF(B324=Lookup!$K$13,Lookup!$L$13,IF(B324=Lookup!$K$14,Lookup!$L$14,IF(B324=Lookup!$K$15,Lookup!$L$15,IF(B324=Lookup!$K$16,Lookup!$L$16,999))))),"")</f>
        <v/>
      </c>
      <c r="F324" s="41" t="str">
        <f>IF(E324=999,IF(B324=Lookup!$K$17,Lookup!$L$17,IF(B324=Lookup!$K$18,Lookup!$L$18,IF(B324=Lookup!$K$19,Lookup!$L$19,IF(B324=Lookup!$K$20,Lookup!$L$20,IF(B324=Lookup!$K$21,Lookup!$L$21,999))))),"")</f>
        <v/>
      </c>
      <c r="G324" s="41" t="str">
        <f>IF(F324=999,IF(B324=Lookup!$K$22,Lookup!$L$22,IF(B324=Lookup!$K$23,Lookup!$L$23,IF(B324=Lookup!$K$24,Lookup!$L$24,IF(B324=Lookup!$K$25,Lookup!$L$25,IF(B324=Lookup!$K$26,Lookup!$L$26,999))))),"")</f>
        <v/>
      </c>
      <c r="H324" s="41" t="str">
        <f>IF(G324=999,IF(B324=Lookup!$K$27,Lookup!$L$27,IF(B324=Lookup!$K$28,Lookup!$L$28,IF(B324=Lookup!$K$29,Lookup!$L$29,IF(B324=Lookup!$K$30,Lookup!$L$30,IF(B324=Lookup!$K$31,Lookup!$L$31,999))))),"")</f>
        <v/>
      </c>
      <c r="I324" s="41" t="str">
        <f>IF(H324=999,IF(B324=Lookup!$K$32,Lookup!$L$32,IF(B324=Lookup!$K$33,Lookup!$L$33,IF(B324=Lookup!$K$34,Lookup!$L$34,IF(B324=Lookup!$K$35,Lookup!$L$35,IF(B324=Lookup!$K$36,Lookup!$L$36,999))))),"")</f>
        <v/>
      </c>
      <c r="J324" s="41" t="str">
        <f>IF(I324=999,IF(B324=Lookup!$K$37,Lookup!$L$37,IF(B324=Lookup!$K$38,Lookup!$L$38,IF(B324=Lookup!$K$39,Lookup!$L$7,""))),"")</f>
        <v/>
      </c>
      <c r="K324" s="41">
        <f t="shared" si="31"/>
        <v>999</v>
      </c>
      <c r="L324" s="37" t="str">
        <f t="shared" si="30"/>
        <v/>
      </c>
      <c r="M324" s="38">
        <f>'1768'!Z324</f>
        <v>0</v>
      </c>
      <c r="N324" s="37">
        <f t="shared" si="26"/>
        <v>0</v>
      </c>
      <c r="O324" s="37">
        <f t="shared" si="27"/>
        <v>0</v>
      </c>
      <c r="P324" s="37">
        <f t="shared" si="28"/>
        <v>999</v>
      </c>
      <c r="Q324" s="40" t="str">
        <f>IF(P324&lt;=Lookup!$M$7,Lookup!$K$7,IF(P324&lt;=Lookup!$M$8,Lookup!$K$8,IF(P324&lt;=Lookup!$M$9,Lookup!$K$9,IF(P324&lt;=Lookup!$M$10,Lookup!$K$10,IF(P324&lt;=Lookup!$M$11,Lookup!$K$11,"")))))</f>
        <v/>
      </c>
      <c r="R324" s="40" t="str">
        <f>IF(P324&gt;Lookup!$M$11,IF(P324&lt;=Lookup!$M$12,Lookup!$K$12,IF(P324&lt;=Lookup!$M$13,Lookup!$K$13,IF(P324&lt;=Lookup!$M$14,Lookup!$K$14,IF(P324&lt;=Lookup!$M$15,Lookup!$K$15,IF(P324&lt;=Lookup!$M$16,Lookup!$K$16,""))))),"")</f>
        <v/>
      </c>
      <c r="S324" s="40" t="str">
        <f>IF(P324&gt;Lookup!$M$16,IF(P324&lt;=Lookup!$M$17,Lookup!$K$17,IF(P324&lt;=Lookup!$M$18,Lookup!$K$18,IF(P324&lt;=Lookup!$M$19,Lookup!$K$19,IF(P324&lt;=Lookup!$M$20,Lookup!$K$20,IF(P324&lt;=Lookup!$M$21,Lookup!$K$21,""))))),"")</f>
        <v/>
      </c>
      <c r="T324" s="40" t="str">
        <f>IF(P324&gt;Lookup!$M$21,IF(P324&lt;=Lookup!$M$22,Lookup!$K$22,IF(P324&lt;=Lookup!$M$23,Lookup!$K$23,IF(P324&lt;=Lookup!$M$24,Lookup!$K$24,IF(P324&lt;=Lookup!$M$25,Lookup!$K$25,IF(P324&lt;=Lookup!$M$26,Lookup!$K$26,""))))),"")</f>
        <v/>
      </c>
      <c r="U324" s="40" t="str">
        <f>IF(P324&gt;Lookup!$M$26,IF(P324&lt;=Lookup!$M$27,Lookup!$K$27,IF(P324&lt;=Lookup!$M$28,Lookup!$K$28,IF(P324&lt;=Lookup!$M$29,Lookup!$K$29,IF(P324&lt;=Lookup!$M$30,Lookup!$K$30,IF(P324&lt;=Lookup!$M$31,Lookup!$K$31,""))))),"")</f>
        <v/>
      </c>
      <c r="V324" s="40" t="str">
        <f>IF(P324&gt;Lookup!$M$31,IF(P324&lt;=Lookup!$M$32,Lookup!$K$32,IF(P324&lt;=Lookup!$M$33,Lookup!$K$33,IF(P324&lt;=Lookup!$M$34,Lookup!$K$34,IF(P324&lt;=Lookup!$M$35,Lookup!$K$35,IF(P324&lt;=Lookup!$M$36,Lookup!$K$36,""))))),"")</f>
        <v/>
      </c>
      <c r="W324" s="43" t="str">
        <f>IF(P324&gt;Lookup!$M$36,IF(P324&lt;=Lookup!$M$37,Lookup!$K$37,IF(P324&lt;=Lookup!$M$38,Lookup!$K$38,IF(P324&lt;Lookup!$M$39,Lookup!$K$39,IF(P324&lt;Lookup!$M$40,Lookup!$K$40,IF(P324&lt;Lookup!$M$41,Lookup!$K$41,IF(P324&lt;Lookup!$M$42,Lookup!$K$42,IF(P324&lt;Lookup!$M$43,Lookup!$K$43,IF(P324&lt;Lookup!$M$44,Lookup!$K$34,IF(B324=0,"",B324))))))))),"")</f>
        <v/>
      </c>
      <c r="X324" s="42" t="str">
        <f t="shared" si="32"/>
        <v/>
      </c>
    </row>
    <row r="325" spans="1:24" ht="14">
      <c r="A325" s="37">
        <v>315</v>
      </c>
      <c r="B325" s="38">
        <f>'1768'!J325</f>
        <v>0</v>
      </c>
      <c r="C325" s="39">
        <v>999</v>
      </c>
      <c r="D325" s="41" t="str">
        <f>IF(B325=0,"",IF(B325=Lookup!$K$7,Lookup!$L$7,IF(B325=Lookup!$K$8,Lookup!$L$8,IF(B325=Lookup!$K$9,Lookup!$L$9,IF(B325=Lookup!$K$10,Lookup!$L$10,IF(B325=Lookup!$K$11,Lookup!$L$11,999))))))</f>
        <v/>
      </c>
      <c r="E325" s="41" t="str">
        <f>IF(D325=999,IF(B325=Lookup!$K$12,Lookup!$L$12,IF(B325=Lookup!$K$13,Lookup!$L$13,IF(B325=Lookup!$K$14,Lookup!$L$14,IF(B325=Lookup!$K$15,Lookup!$L$15,IF(B325=Lookup!$K$16,Lookup!$L$16,999))))),"")</f>
        <v/>
      </c>
      <c r="F325" s="41" t="str">
        <f>IF(E325=999,IF(B325=Lookup!$K$17,Lookup!$L$17,IF(B325=Lookup!$K$18,Lookup!$L$18,IF(B325=Lookup!$K$19,Lookup!$L$19,IF(B325=Lookup!$K$20,Lookup!$L$20,IF(B325=Lookup!$K$21,Lookup!$L$21,999))))),"")</f>
        <v/>
      </c>
      <c r="G325" s="41" t="str">
        <f>IF(F325=999,IF(B325=Lookup!$K$22,Lookup!$L$22,IF(B325=Lookup!$K$23,Lookup!$L$23,IF(B325=Lookup!$K$24,Lookup!$L$24,IF(B325=Lookup!$K$25,Lookup!$L$25,IF(B325=Lookup!$K$26,Lookup!$L$26,999))))),"")</f>
        <v/>
      </c>
      <c r="H325" s="41" t="str">
        <f>IF(G325=999,IF(B325=Lookup!$K$27,Lookup!$L$27,IF(B325=Lookup!$K$28,Lookup!$L$28,IF(B325=Lookup!$K$29,Lookup!$L$29,IF(B325=Lookup!$K$30,Lookup!$L$30,IF(B325=Lookup!$K$31,Lookup!$L$31,999))))),"")</f>
        <v/>
      </c>
      <c r="I325" s="41" t="str">
        <f>IF(H325=999,IF(B325=Lookup!$K$32,Lookup!$L$32,IF(B325=Lookup!$K$33,Lookup!$L$33,IF(B325=Lookup!$K$34,Lookup!$L$34,IF(B325=Lookup!$K$35,Lookup!$L$35,IF(B325=Lookup!$K$36,Lookup!$L$36,999))))),"")</f>
        <v/>
      </c>
      <c r="J325" s="41" t="str">
        <f>IF(I325=999,IF(B325=Lookup!$K$37,Lookup!$L$37,IF(B325=Lookup!$K$38,Lookup!$L$38,IF(B325=Lookup!$K$39,Lookup!$L$7,""))),"")</f>
        <v/>
      </c>
      <c r="K325" s="41">
        <f t="shared" si="31"/>
        <v>999</v>
      </c>
      <c r="L325" s="37" t="str">
        <f t="shared" si="30"/>
        <v/>
      </c>
      <c r="M325" s="38">
        <f>'1768'!Z325</f>
        <v>0</v>
      </c>
      <c r="N325" s="37">
        <f t="shared" si="26"/>
        <v>0</v>
      </c>
      <c r="O325" s="37">
        <f t="shared" si="27"/>
        <v>0</v>
      </c>
      <c r="P325" s="37">
        <f t="shared" si="28"/>
        <v>999</v>
      </c>
      <c r="Q325" s="40" t="str">
        <f>IF(P325&lt;=Lookup!$M$7,Lookup!$K$7,IF(P325&lt;=Lookup!$M$8,Lookup!$K$8,IF(P325&lt;=Lookup!$M$9,Lookup!$K$9,IF(P325&lt;=Lookup!$M$10,Lookup!$K$10,IF(P325&lt;=Lookup!$M$11,Lookup!$K$11,"")))))</f>
        <v/>
      </c>
      <c r="R325" s="40" t="str">
        <f>IF(P325&gt;Lookup!$M$11,IF(P325&lt;=Lookup!$M$12,Lookup!$K$12,IF(P325&lt;=Lookup!$M$13,Lookup!$K$13,IF(P325&lt;=Lookup!$M$14,Lookup!$K$14,IF(P325&lt;=Lookup!$M$15,Lookup!$K$15,IF(P325&lt;=Lookup!$M$16,Lookup!$K$16,""))))),"")</f>
        <v/>
      </c>
      <c r="S325" s="40" t="str">
        <f>IF(P325&gt;Lookup!$M$16,IF(P325&lt;=Lookup!$M$17,Lookup!$K$17,IF(P325&lt;=Lookup!$M$18,Lookup!$K$18,IF(P325&lt;=Lookup!$M$19,Lookup!$K$19,IF(P325&lt;=Lookup!$M$20,Lookup!$K$20,IF(P325&lt;=Lookup!$M$21,Lookup!$K$21,""))))),"")</f>
        <v/>
      </c>
      <c r="T325" s="40" t="str">
        <f>IF(P325&gt;Lookup!$M$21,IF(P325&lt;=Lookup!$M$22,Lookup!$K$22,IF(P325&lt;=Lookup!$M$23,Lookup!$K$23,IF(P325&lt;=Lookup!$M$24,Lookup!$K$24,IF(P325&lt;=Lookup!$M$25,Lookup!$K$25,IF(P325&lt;=Lookup!$M$26,Lookup!$K$26,""))))),"")</f>
        <v/>
      </c>
      <c r="U325" s="40" t="str">
        <f>IF(P325&gt;Lookup!$M$26,IF(P325&lt;=Lookup!$M$27,Lookup!$K$27,IF(P325&lt;=Lookup!$M$28,Lookup!$K$28,IF(P325&lt;=Lookup!$M$29,Lookup!$K$29,IF(P325&lt;=Lookup!$M$30,Lookup!$K$30,IF(P325&lt;=Lookup!$M$31,Lookup!$K$31,""))))),"")</f>
        <v/>
      </c>
      <c r="V325" s="40" t="str">
        <f>IF(P325&gt;Lookup!$M$31,IF(P325&lt;=Lookup!$M$32,Lookup!$K$32,IF(P325&lt;=Lookup!$M$33,Lookup!$K$33,IF(P325&lt;=Lookup!$M$34,Lookup!$K$34,IF(P325&lt;=Lookup!$M$35,Lookup!$K$35,IF(P325&lt;=Lookup!$M$36,Lookup!$K$36,""))))),"")</f>
        <v/>
      </c>
      <c r="W325" s="43" t="str">
        <f>IF(P325&gt;Lookup!$M$36,IF(P325&lt;=Lookup!$M$37,Lookup!$K$37,IF(P325&lt;=Lookup!$M$38,Lookup!$K$38,IF(P325&lt;Lookup!$M$39,Lookup!$K$39,IF(P325&lt;Lookup!$M$40,Lookup!$K$40,IF(P325&lt;Lookup!$M$41,Lookup!$K$41,IF(P325&lt;Lookup!$M$42,Lookup!$K$42,IF(P325&lt;Lookup!$M$43,Lookup!$K$43,IF(P325&lt;Lookup!$M$44,Lookup!$K$34,IF(B325=0,"",B325))))))))),"")</f>
        <v/>
      </c>
      <c r="X325" s="42" t="str">
        <f t="shared" si="32"/>
        <v/>
      </c>
    </row>
    <row r="326" spans="1:24" ht="14">
      <c r="A326" s="37">
        <v>316</v>
      </c>
      <c r="B326" s="38">
        <f>'1768'!J326</f>
        <v>0</v>
      </c>
      <c r="C326" s="39">
        <v>999</v>
      </c>
      <c r="D326" s="41" t="str">
        <f>IF(B326=0,"",IF(B326=Lookup!$K$7,Lookup!$L$7,IF(B326=Lookup!$K$8,Lookup!$L$8,IF(B326=Lookup!$K$9,Lookup!$L$9,IF(B326=Lookup!$K$10,Lookup!$L$10,IF(B326=Lookup!$K$11,Lookup!$L$11,999))))))</f>
        <v/>
      </c>
      <c r="E326" s="41" t="str">
        <f>IF(D326=999,IF(B326=Lookup!$K$12,Lookup!$L$12,IF(B326=Lookup!$K$13,Lookup!$L$13,IF(B326=Lookup!$K$14,Lookup!$L$14,IF(B326=Lookup!$K$15,Lookup!$L$15,IF(B326=Lookup!$K$16,Lookup!$L$16,999))))),"")</f>
        <v/>
      </c>
      <c r="F326" s="41" t="str">
        <f>IF(E326=999,IF(B326=Lookup!$K$17,Lookup!$L$17,IF(B326=Lookup!$K$18,Lookup!$L$18,IF(B326=Lookup!$K$19,Lookup!$L$19,IF(B326=Lookup!$K$20,Lookup!$L$20,IF(B326=Lookup!$K$21,Lookup!$L$21,999))))),"")</f>
        <v/>
      </c>
      <c r="G326" s="41" t="str">
        <f>IF(F326=999,IF(B326=Lookup!$K$22,Lookup!$L$22,IF(B326=Lookup!$K$23,Lookup!$L$23,IF(B326=Lookup!$K$24,Lookup!$L$24,IF(B326=Lookup!$K$25,Lookup!$L$25,IF(B326=Lookup!$K$26,Lookup!$L$26,999))))),"")</f>
        <v/>
      </c>
      <c r="H326" s="41" t="str">
        <f>IF(G326=999,IF(B326=Lookup!$K$27,Lookup!$L$27,IF(B326=Lookup!$K$28,Lookup!$L$28,IF(B326=Lookup!$K$29,Lookup!$L$29,IF(B326=Lookup!$K$30,Lookup!$L$30,IF(B326=Lookup!$K$31,Lookup!$L$31,999))))),"")</f>
        <v/>
      </c>
      <c r="I326" s="41" t="str">
        <f>IF(H326=999,IF(B326=Lookup!$K$32,Lookup!$L$32,IF(B326=Lookup!$K$33,Lookup!$L$33,IF(B326=Lookup!$K$34,Lookup!$L$34,IF(B326=Lookup!$K$35,Lookup!$L$35,IF(B326=Lookup!$K$36,Lookup!$L$36,999))))),"")</f>
        <v/>
      </c>
      <c r="J326" s="41" t="str">
        <f>IF(I326=999,IF(B326=Lookup!$K$37,Lookup!$L$37,IF(B326=Lookup!$K$38,Lookup!$L$38,IF(B326=Lookup!$K$39,Lookup!$L$7,""))),"")</f>
        <v/>
      </c>
      <c r="K326" s="41">
        <f t="shared" si="31"/>
        <v>999</v>
      </c>
      <c r="L326" s="37" t="str">
        <f t="shared" si="30"/>
        <v/>
      </c>
      <c r="M326" s="38">
        <f>'1768'!Z326</f>
        <v>0</v>
      </c>
      <c r="N326" s="37">
        <f t="shared" si="26"/>
        <v>0</v>
      </c>
      <c r="O326" s="37">
        <f t="shared" si="27"/>
        <v>0</v>
      </c>
      <c r="P326" s="37">
        <f t="shared" si="28"/>
        <v>999</v>
      </c>
      <c r="Q326" s="40" t="str">
        <f>IF(P326&lt;=Lookup!$M$7,Lookup!$K$7,IF(P326&lt;=Lookup!$M$8,Lookup!$K$8,IF(P326&lt;=Lookup!$M$9,Lookup!$K$9,IF(P326&lt;=Lookup!$M$10,Lookup!$K$10,IF(P326&lt;=Lookup!$M$11,Lookup!$K$11,"")))))</f>
        <v/>
      </c>
      <c r="R326" s="40" t="str">
        <f>IF(P326&gt;Lookup!$M$11,IF(P326&lt;=Lookup!$M$12,Lookup!$K$12,IF(P326&lt;=Lookup!$M$13,Lookup!$K$13,IF(P326&lt;=Lookup!$M$14,Lookup!$K$14,IF(P326&lt;=Lookup!$M$15,Lookup!$K$15,IF(P326&lt;=Lookup!$M$16,Lookup!$K$16,""))))),"")</f>
        <v/>
      </c>
      <c r="S326" s="40" t="str">
        <f>IF(P326&gt;Lookup!$M$16,IF(P326&lt;=Lookup!$M$17,Lookup!$K$17,IF(P326&lt;=Lookup!$M$18,Lookup!$K$18,IF(P326&lt;=Lookup!$M$19,Lookup!$K$19,IF(P326&lt;=Lookup!$M$20,Lookup!$K$20,IF(P326&lt;=Lookup!$M$21,Lookup!$K$21,""))))),"")</f>
        <v/>
      </c>
      <c r="T326" s="40" t="str">
        <f>IF(P326&gt;Lookup!$M$21,IF(P326&lt;=Lookup!$M$22,Lookup!$K$22,IF(P326&lt;=Lookup!$M$23,Lookup!$K$23,IF(P326&lt;=Lookup!$M$24,Lookup!$K$24,IF(P326&lt;=Lookup!$M$25,Lookup!$K$25,IF(P326&lt;=Lookup!$M$26,Lookup!$K$26,""))))),"")</f>
        <v/>
      </c>
      <c r="U326" s="40" t="str">
        <f>IF(P326&gt;Lookup!$M$26,IF(P326&lt;=Lookup!$M$27,Lookup!$K$27,IF(P326&lt;=Lookup!$M$28,Lookup!$K$28,IF(P326&lt;=Lookup!$M$29,Lookup!$K$29,IF(P326&lt;=Lookup!$M$30,Lookup!$K$30,IF(P326&lt;=Lookup!$M$31,Lookup!$K$31,""))))),"")</f>
        <v/>
      </c>
      <c r="V326" s="40" t="str">
        <f>IF(P326&gt;Lookup!$M$31,IF(P326&lt;=Lookup!$M$32,Lookup!$K$32,IF(P326&lt;=Lookup!$M$33,Lookup!$K$33,IF(P326&lt;=Lookup!$M$34,Lookup!$K$34,IF(P326&lt;=Lookup!$M$35,Lookup!$K$35,IF(P326&lt;=Lookup!$M$36,Lookup!$K$36,""))))),"")</f>
        <v/>
      </c>
      <c r="W326" s="43" t="str">
        <f>IF(P326&gt;Lookup!$M$36,IF(P326&lt;=Lookup!$M$37,Lookup!$K$37,IF(P326&lt;=Lookup!$M$38,Lookup!$K$38,IF(P326&lt;Lookup!$M$39,Lookup!$K$39,IF(P326&lt;Lookup!$M$40,Lookup!$K$40,IF(P326&lt;Lookup!$M$41,Lookup!$K$41,IF(P326&lt;Lookup!$M$42,Lookup!$K$42,IF(P326&lt;Lookup!$M$43,Lookup!$K$43,IF(P326&lt;Lookup!$M$44,Lookup!$K$34,IF(B326=0,"",B326))))))))),"")</f>
        <v/>
      </c>
      <c r="X326" s="42" t="str">
        <f t="shared" si="32"/>
        <v/>
      </c>
    </row>
    <row r="327" spans="1:24" ht="14">
      <c r="A327" s="37">
        <v>317</v>
      </c>
      <c r="B327" s="38">
        <f>'1768'!J327</f>
        <v>0</v>
      </c>
      <c r="C327" s="39">
        <v>999</v>
      </c>
      <c r="D327" s="41" t="str">
        <f>IF(B327=0,"",IF(B327=Lookup!$K$7,Lookup!$L$7,IF(B327=Lookup!$K$8,Lookup!$L$8,IF(B327=Lookup!$K$9,Lookup!$L$9,IF(B327=Lookup!$K$10,Lookup!$L$10,IF(B327=Lookup!$K$11,Lookup!$L$11,999))))))</f>
        <v/>
      </c>
      <c r="E327" s="41" t="str">
        <f>IF(D327=999,IF(B327=Lookup!$K$12,Lookup!$L$12,IF(B327=Lookup!$K$13,Lookup!$L$13,IF(B327=Lookup!$K$14,Lookup!$L$14,IF(B327=Lookup!$K$15,Lookup!$L$15,IF(B327=Lookup!$K$16,Lookup!$L$16,999))))),"")</f>
        <v/>
      </c>
      <c r="F327" s="41" t="str">
        <f>IF(E327=999,IF(B327=Lookup!$K$17,Lookup!$L$17,IF(B327=Lookup!$K$18,Lookup!$L$18,IF(B327=Lookup!$K$19,Lookup!$L$19,IF(B327=Lookup!$K$20,Lookup!$L$20,IF(B327=Lookup!$K$21,Lookup!$L$21,999))))),"")</f>
        <v/>
      </c>
      <c r="G327" s="41" t="str">
        <f>IF(F327=999,IF(B327=Lookup!$K$22,Lookup!$L$22,IF(B327=Lookup!$K$23,Lookup!$L$23,IF(B327=Lookup!$K$24,Lookup!$L$24,IF(B327=Lookup!$K$25,Lookup!$L$25,IF(B327=Lookup!$K$26,Lookup!$L$26,999))))),"")</f>
        <v/>
      </c>
      <c r="H327" s="41" t="str">
        <f>IF(G327=999,IF(B327=Lookup!$K$27,Lookup!$L$27,IF(B327=Lookup!$K$28,Lookup!$L$28,IF(B327=Lookup!$K$29,Lookup!$L$29,IF(B327=Lookup!$K$30,Lookup!$L$30,IF(B327=Lookup!$K$31,Lookup!$L$31,999))))),"")</f>
        <v/>
      </c>
      <c r="I327" s="41" t="str">
        <f>IF(H327=999,IF(B327=Lookup!$K$32,Lookup!$L$32,IF(B327=Lookup!$K$33,Lookup!$L$33,IF(B327=Lookup!$K$34,Lookup!$L$34,IF(B327=Lookup!$K$35,Lookup!$L$35,IF(B327=Lookup!$K$36,Lookup!$L$36,999))))),"")</f>
        <v/>
      </c>
      <c r="J327" s="41" t="str">
        <f>IF(I327=999,IF(B327=Lookup!$K$37,Lookup!$L$37,IF(B327=Lookup!$K$38,Lookup!$L$38,IF(B327=Lookup!$K$39,Lookup!$L$7,""))),"")</f>
        <v/>
      </c>
      <c r="K327" s="41">
        <f t="shared" si="31"/>
        <v>999</v>
      </c>
      <c r="L327" s="37" t="str">
        <f t="shared" si="30"/>
        <v/>
      </c>
      <c r="M327" s="38">
        <f>'1768'!Z327</f>
        <v>0</v>
      </c>
      <c r="N327" s="37">
        <f t="shared" si="26"/>
        <v>0</v>
      </c>
      <c r="O327" s="37">
        <f t="shared" si="27"/>
        <v>0</v>
      </c>
      <c r="P327" s="37">
        <f t="shared" si="28"/>
        <v>999</v>
      </c>
      <c r="Q327" s="40" t="str">
        <f>IF(P327&lt;=Lookup!$M$7,Lookup!$K$7,IF(P327&lt;=Lookup!$M$8,Lookup!$K$8,IF(P327&lt;=Lookup!$M$9,Lookup!$K$9,IF(P327&lt;=Lookup!$M$10,Lookup!$K$10,IF(P327&lt;=Lookup!$M$11,Lookup!$K$11,"")))))</f>
        <v/>
      </c>
      <c r="R327" s="40" t="str">
        <f>IF(P327&gt;Lookup!$M$11,IF(P327&lt;=Lookup!$M$12,Lookup!$K$12,IF(P327&lt;=Lookup!$M$13,Lookup!$K$13,IF(P327&lt;=Lookup!$M$14,Lookup!$K$14,IF(P327&lt;=Lookup!$M$15,Lookup!$K$15,IF(P327&lt;=Lookup!$M$16,Lookup!$K$16,""))))),"")</f>
        <v/>
      </c>
      <c r="S327" s="40" t="str">
        <f>IF(P327&gt;Lookup!$M$16,IF(P327&lt;=Lookup!$M$17,Lookup!$K$17,IF(P327&lt;=Lookup!$M$18,Lookup!$K$18,IF(P327&lt;=Lookup!$M$19,Lookup!$K$19,IF(P327&lt;=Lookup!$M$20,Lookup!$K$20,IF(P327&lt;=Lookup!$M$21,Lookup!$K$21,""))))),"")</f>
        <v/>
      </c>
      <c r="T327" s="40" t="str">
        <f>IF(P327&gt;Lookup!$M$21,IF(P327&lt;=Lookup!$M$22,Lookup!$K$22,IF(P327&lt;=Lookup!$M$23,Lookup!$K$23,IF(P327&lt;=Lookup!$M$24,Lookup!$K$24,IF(P327&lt;=Lookup!$M$25,Lookup!$K$25,IF(P327&lt;=Lookup!$M$26,Lookup!$K$26,""))))),"")</f>
        <v/>
      </c>
      <c r="U327" s="40" t="str">
        <f>IF(P327&gt;Lookup!$M$26,IF(P327&lt;=Lookup!$M$27,Lookup!$K$27,IF(P327&lt;=Lookup!$M$28,Lookup!$K$28,IF(P327&lt;=Lookup!$M$29,Lookup!$K$29,IF(P327&lt;=Lookup!$M$30,Lookup!$K$30,IF(P327&lt;=Lookup!$M$31,Lookup!$K$31,""))))),"")</f>
        <v/>
      </c>
      <c r="V327" s="40" t="str">
        <f>IF(P327&gt;Lookup!$M$31,IF(P327&lt;=Lookup!$M$32,Lookup!$K$32,IF(P327&lt;=Lookup!$M$33,Lookup!$K$33,IF(P327&lt;=Lookup!$M$34,Lookup!$K$34,IF(P327&lt;=Lookup!$M$35,Lookup!$K$35,IF(P327&lt;=Lookup!$M$36,Lookup!$K$36,""))))),"")</f>
        <v/>
      </c>
      <c r="W327" s="43" t="str">
        <f>IF(P327&gt;Lookup!$M$36,IF(P327&lt;=Lookup!$M$37,Lookup!$K$37,IF(P327&lt;=Lookup!$M$38,Lookup!$K$38,IF(P327&lt;Lookup!$M$39,Lookup!$K$39,IF(P327&lt;Lookup!$M$40,Lookup!$K$40,IF(P327&lt;Lookup!$M$41,Lookup!$K$41,IF(P327&lt;Lookup!$M$42,Lookup!$K$42,IF(P327&lt;Lookup!$M$43,Lookup!$K$43,IF(P327&lt;Lookup!$M$44,Lookup!$K$34,IF(B327=0,"",B327))))))))),"")</f>
        <v/>
      </c>
      <c r="X327" s="42" t="str">
        <f t="shared" si="32"/>
        <v/>
      </c>
    </row>
    <row r="328" spans="1:24" ht="14">
      <c r="A328" s="37">
        <v>318</v>
      </c>
      <c r="B328" s="38">
        <f>'1768'!J328</f>
        <v>0</v>
      </c>
      <c r="C328" s="39">
        <v>999</v>
      </c>
      <c r="D328" s="41" t="str">
        <f>IF(B328=0,"",IF(B328=Lookup!$K$7,Lookup!$L$7,IF(B328=Lookup!$K$8,Lookup!$L$8,IF(B328=Lookup!$K$9,Lookup!$L$9,IF(B328=Lookup!$K$10,Lookup!$L$10,IF(B328=Lookup!$K$11,Lookup!$L$11,999))))))</f>
        <v/>
      </c>
      <c r="E328" s="41" t="str">
        <f>IF(D328=999,IF(B328=Lookup!$K$12,Lookup!$L$12,IF(B328=Lookup!$K$13,Lookup!$L$13,IF(B328=Lookup!$K$14,Lookup!$L$14,IF(B328=Lookup!$K$15,Lookup!$L$15,IF(B328=Lookup!$K$16,Lookup!$L$16,999))))),"")</f>
        <v/>
      </c>
      <c r="F328" s="41" t="str">
        <f>IF(E328=999,IF(B328=Lookup!$K$17,Lookup!$L$17,IF(B328=Lookup!$K$18,Lookup!$L$18,IF(B328=Lookup!$K$19,Lookup!$L$19,IF(B328=Lookup!$K$20,Lookup!$L$20,IF(B328=Lookup!$K$21,Lookup!$L$21,999))))),"")</f>
        <v/>
      </c>
      <c r="G328" s="41" t="str">
        <f>IF(F328=999,IF(B328=Lookup!$K$22,Lookup!$L$22,IF(B328=Lookup!$K$23,Lookup!$L$23,IF(B328=Lookup!$K$24,Lookup!$L$24,IF(B328=Lookup!$K$25,Lookup!$L$25,IF(B328=Lookup!$K$26,Lookup!$L$26,999))))),"")</f>
        <v/>
      </c>
      <c r="H328" s="41" t="str">
        <f>IF(G328=999,IF(B328=Lookup!$K$27,Lookup!$L$27,IF(B328=Lookup!$K$28,Lookup!$L$28,IF(B328=Lookup!$K$29,Lookup!$L$29,IF(B328=Lookup!$K$30,Lookup!$L$30,IF(B328=Lookup!$K$31,Lookup!$L$31,999))))),"")</f>
        <v/>
      </c>
      <c r="I328" s="41" t="str">
        <f>IF(H328=999,IF(B328=Lookup!$K$32,Lookup!$L$32,IF(B328=Lookup!$K$33,Lookup!$L$33,IF(B328=Lookup!$K$34,Lookup!$L$34,IF(B328=Lookup!$K$35,Lookup!$L$35,IF(B328=Lookup!$K$36,Lookup!$L$36,999))))),"")</f>
        <v/>
      </c>
      <c r="J328" s="41" t="str">
        <f>IF(I328=999,IF(B328=Lookup!$K$37,Lookup!$L$37,IF(B328=Lookup!$K$38,Lookup!$L$38,IF(B328=Lookup!$K$39,Lookup!$L$7,""))),"")</f>
        <v/>
      </c>
      <c r="K328" s="41">
        <f t="shared" si="31"/>
        <v>999</v>
      </c>
      <c r="L328" s="37" t="str">
        <f t="shared" si="30"/>
        <v/>
      </c>
      <c r="M328" s="38">
        <f>'1768'!Z328</f>
        <v>0</v>
      </c>
      <c r="N328" s="37">
        <f t="shared" si="26"/>
        <v>0</v>
      </c>
      <c r="O328" s="37">
        <f t="shared" si="27"/>
        <v>0</v>
      </c>
      <c r="P328" s="37">
        <f t="shared" si="28"/>
        <v>999</v>
      </c>
      <c r="Q328" s="40" t="str">
        <f>IF(P328&lt;=Lookup!$M$7,Lookup!$K$7,IF(P328&lt;=Lookup!$M$8,Lookup!$K$8,IF(P328&lt;=Lookup!$M$9,Lookup!$K$9,IF(P328&lt;=Lookup!$M$10,Lookup!$K$10,IF(P328&lt;=Lookup!$M$11,Lookup!$K$11,"")))))</f>
        <v/>
      </c>
      <c r="R328" s="40" t="str">
        <f>IF(P328&gt;Lookup!$M$11,IF(P328&lt;=Lookup!$M$12,Lookup!$K$12,IF(P328&lt;=Lookup!$M$13,Lookup!$K$13,IF(P328&lt;=Lookup!$M$14,Lookup!$K$14,IF(P328&lt;=Lookup!$M$15,Lookup!$K$15,IF(P328&lt;=Lookup!$M$16,Lookup!$K$16,""))))),"")</f>
        <v/>
      </c>
      <c r="S328" s="40" t="str">
        <f>IF(P328&gt;Lookup!$M$16,IF(P328&lt;=Lookup!$M$17,Lookup!$K$17,IF(P328&lt;=Lookup!$M$18,Lookup!$K$18,IF(P328&lt;=Lookup!$M$19,Lookup!$K$19,IF(P328&lt;=Lookup!$M$20,Lookup!$K$20,IF(P328&lt;=Lookup!$M$21,Lookup!$K$21,""))))),"")</f>
        <v/>
      </c>
      <c r="T328" s="40" t="str">
        <f>IF(P328&gt;Lookup!$M$21,IF(P328&lt;=Lookup!$M$22,Lookup!$K$22,IF(P328&lt;=Lookup!$M$23,Lookup!$K$23,IF(P328&lt;=Lookup!$M$24,Lookup!$K$24,IF(P328&lt;=Lookup!$M$25,Lookup!$K$25,IF(P328&lt;=Lookup!$M$26,Lookup!$K$26,""))))),"")</f>
        <v/>
      </c>
      <c r="U328" s="40" t="str">
        <f>IF(P328&gt;Lookup!$M$26,IF(P328&lt;=Lookup!$M$27,Lookup!$K$27,IF(P328&lt;=Lookup!$M$28,Lookup!$K$28,IF(P328&lt;=Lookup!$M$29,Lookup!$K$29,IF(P328&lt;=Lookup!$M$30,Lookup!$K$30,IF(P328&lt;=Lookup!$M$31,Lookup!$K$31,""))))),"")</f>
        <v/>
      </c>
      <c r="V328" s="40" t="str">
        <f>IF(P328&gt;Lookup!$M$31,IF(P328&lt;=Lookup!$M$32,Lookup!$K$32,IF(P328&lt;=Lookup!$M$33,Lookup!$K$33,IF(P328&lt;=Lookup!$M$34,Lookup!$K$34,IF(P328&lt;=Lookup!$M$35,Lookup!$K$35,IF(P328&lt;=Lookup!$M$36,Lookup!$K$36,""))))),"")</f>
        <v/>
      </c>
      <c r="W328" s="43" t="str">
        <f>IF(P328&gt;Lookup!$M$36,IF(P328&lt;=Lookup!$M$37,Lookup!$K$37,IF(P328&lt;=Lookup!$M$38,Lookup!$K$38,IF(P328&lt;Lookup!$M$39,Lookup!$K$39,IF(P328&lt;Lookup!$M$40,Lookup!$K$40,IF(P328&lt;Lookup!$M$41,Lookup!$K$41,IF(P328&lt;Lookup!$M$42,Lookup!$K$42,IF(P328&lt;Lookup!$M$43,Lookup!$K$43,IF(P328&lt;Lookup!$M$44,Lookup!$K$34,IF(B328=0,"",B328))))))))),"")</f>
        <v/>
      </c>
      <c r="X328" s="42" t="str">
        <f t="shared" si="32"/>
        <v/>
      </c>
    </row>
    <row r="329" spans="1:24" ht="14">
      <c r="A329" s="37">
        <v>319</v>
      </c>
      <c r="B329" s="38">
        <f>'1768'!J329</f>
        <v>0</v>
      </c>
      <c r="C329" s="39">
        <v>999</v>
      </c>
      <c r="D329" s="41" t="str">
        <f>IF(B329=0,"",IF(B329=Lookup!$K$7,Lookup!$L$7,IF(B329=Lookup!$K$8,Lookup!$L$8,IF(B329=Lookup!$K$9,Lookup!$L$9,IF(B329=Lookup!$K$10,Lookup!$L$10,IF(B329=Lookup!$K$11,Lookup!$L$11,999))))))</f>
        <v/>
      </c>
      <c r="E329" s="41" t="str">
        <f>IF(D329=999,IF(B329=Lookup!$K$12,Lookup!$L$12,IF(B329=Lookup!$K$13,Lookup!$L$13,IF(B329=Lookup!$K$14,Lookup!$L$14,IF(B329=Lookup!$K$15,Lookup!$L$15,IF(B329=Lookup!$K$16,Lookup!$L$16,999))))),"")</f>
        <v/>
      </c>
      <c r="F329" s="41" t="str">
        <f>IF(E329=999,IF(B329=Lookup!$K$17,Lookup!$L$17,IF(B329=Lookup!$K$18,Lookup!$L$18,IF(B329=Lookup!$K$19,Lookup!$L$19,IF(B329=Lookup!$K$20,Lookup!$L$20,IF(B329=Lookup!$K$21,Lookup!$L$21,999))))),"")</f>
        <v/>
      </c>
      <c r="G329" s="41" t="str">
        <f>IF(F329=999,IF(B329=Lookup!$K$22,Lookup!$L$22,IF(B329=Lookup!$K$23,Lookup!$L$23,IF(B329=Lookup!$K$24,Lookup!$L$24,IF(B329=Lookup!$K$25,Lookup!$L$25,IF(B329=Lookup!$K$26,Lookup!$L$26,999))))),"")</f>
        <v/>
      </c>
      <c r="H329" s="41" t="str">
        <f>IF(G329=999,IF(B329=Lookup!$K$27,Lookup!$L$27,IF(B329=Lookup!$K$28,Lookup!$L$28,IF(B329=Lookup!$K$29,Lookup!$L$29,IF(B329=Lookup!$K$30,Lookup!$L$30,IF(B329=Lookup!$K$31,Lookup!$L$31,999))))),"")</f>
        <v/>
      </c>
      <c r="I329" s="41" t="str">
        <f>IF(H329=999,IF(B329=Lookup!$K$32,Lookup!$L$32,IF(B329=Lookup!$K$33,Lookup!$L$33,IF(B329=Lookup!$K$34,Lookup!$L$34,IF(B329=Lookup!$K$35,Lookup!$L$35,IF(B329=Lookup!$K$36,Lookup!$L$36,999))))),"")</f>
        <v/>
      </c>
      <c r="J329" s="41" t="str">
        <f>IF(I329=999,IF(B329=Lookup!$K$37,Lookup!$L$37,IF(B329=Lookup!$K$38,Lookup!$L$38,IF(B329=Lookup!$K$39,Lookup!$L$7,""))),"")</f>
        <v/>
      </c>
      <c r="K329" s="41">
        <f t="shared" si="31"/>
        <v>999</v>
      </c>
      <c r="L329" s="37" t="str">
        <f t="shared" si="30"/>
        <v/>
      </c>
      <c r="M329" s="38">
        <f>'1768'!Z329</f>
        <v>0</v>
      </c>
      <c r="N329" s="37">
        <f t="shared" si="26"/>
        <v>0</v>
      </c>
      <c r="O329" s="37">
        <f t="shared" si="27"/>
        <v>0</v>
      </c>
      <c r="P329" s="37">
        <f t="shared" si="28"/>
        <v>999</v>
      </c>
      <c r="Q329" s="40" t="str">
        <f>IF(P329&lt;=Lookup!$M$7,Lookup!$K$7,IF(P329&lt;=Lookup!$M$8,Lookup!$K$8,IF(P329&lt;=Lookup!$M$9,Lookup!$K$9,IF(P329&lt;=Lookup!$M$10,Lookup!$K$10,IF(P329&lt;=Lookup!$M$11,Lookup!$K$11,"")))))</f>
        <v/>
      </c>
      <c r="R329" s="40" t="str">
        <f>IF(P329&gt;Lookup!$M$11,IF(P329&lt;=Lookup!$M$12,Lookup!$K$12,IF(P329&lt;=Lookup!$M$13,Lookup!$K$13,IF(P329&lt;=Lookup!$M$14,Lookup!$K$14,IF(P329&lt;=Lookup!$M$15,Lookup!$K$15,IF(P329&lt;=Lookup!$M$16,Lookup!$K$16,""))))),"")</f>
        <v/>
      </c>
      <c r="S329" s="40" t="str">
        <f>IF(P329&gt;Lookup!$M$16,IF(P329&lt;=Lookup!$M$17,Lookup!$K$17,IF(P329&lt;=Lookup!$M$18,Lookup!$K$18,IF(P329&lt;=Lookup!$M$19,Lookup!$K$19,IF(P329&lt;=Lookup!$M$20,Lookup!$K$20,IF(P329&lt;=Lookup!$M$21,Lookup!$K$21,""))))),"")</f>
        <v/>
      </c>
      <c r="T329" s="40" t="str">
        <f>IF(P329&gt;Lookup!$M$21,IF(P329&lt;=Lookup!$M$22,Lookup!$K$22,IF(P329&lt;=Lookup!$M$23,Lookup!$K$23,IF(P329&lt;=Lookup!$M$24,Lookup!$K$24,IF(P329&lt;=Lookup!$M$25,Lookup!$K$25,IF(P329&lt;=Lookup!$M$26,Lookup!$K$26,""))))),"")</f>
        <v/>
      </c>
      <c r="U329" s="40" t="str">
        <f>IF(P329&gt;Lookup!$M$26,IF(P329&lt;=Lookup!$M$27,Lookup!$K$27,IF(P329&lt;=Lookup!$M$28,Lookup!$K$28,IF(P329&lt;=Lookup!$M$29,Lookup!$K$29,IF(P329&lt;=Lookup!$M$30,Lookup!$K$30,IF(P329&lt;=Lookup!$M$31,Lookup!$K$31,""))))),"")</f>
        <v/>
      </c>
      <c r="V329" s="40" t="str">
        <f>IF(P329&gt;Lookup!$M$31,IF(P329&lt;=Lookup!$M$32,Lookup!$K$32,IF(P329&lt;=Lookup!$M$33,Lookup!$K$33,IF(P329&lt;=Lookup!$M$34,Lookup!$K$34,IF(P329&lt;=Lookup!$M$35,Lookup!$K$35,IF(P329&lt;=Lookup!$M$36,Lookup!$K$36,""))))),"")</f>
        <v/>
      </c>
      <c r="W329" s="43" t="str">
        <f>IF(P329&gt;Lookup!$M$36,IF(P329&lt;=Lookup!$M$37,Lookup!$K$37,IF(P329&lt;=Lookup!$M$38,Lookup!$K$38,IF(P329&lt;Lookup!$M$39,Lookup!$K$39,IF(P329&lt;Lookup!$M$40,Lookup!$K$40,IF(P329&lt;Lookup!$M$41,Lookup!$K$41,IF(P329&lt;Lookup!$M$42,Lookup!$K$42,IF(P329&lt;Lookup!$M$43,Lookup!$K$43,IF(P329&lt;Lookup!$M$44,Lookup!$K$34,IF(B329=0,"",B329))))))))),"")</f>
        <v/>
      </c>
      <c r="X329" s="42" t="str">
        <f t="shared" si="32"/>
        <v/>
      </c>
    </row>
    <row r="330" spans="1:24" ht="14">
      <c r="A330" s="37">
        <v>320</v>
      </c>
      <c r="B330" s="38">
        <f>'1768'!J330</f>
        <v>0</v>
      </c>
      <c r="C330" s="39">
        <v>999</v>
      </c>
      <c r="D330" s="41" t="str">
        <f>IF(B330=0,"",IF(B330=Lookup!$K$7,Lookup!$L$7,IF(B330=Lookup!$K$8,Lookup!$L$8,IF(B330=Lookup!$K$9,Lookup!$L$9,IF(B330=Lookup!$K$10,Lookup!$L$10,IF(B330=Lookup!$K$11,Lookup!$L$11,999))))))</f>
        <v/>
      </c>
      <c r="E330" s="41" t="str">
        <f>IF(D330=999,IF(B330=Lookup!$K$12,Lookup!$L$12,IF(B330=Lookup!$K$13,Lookup!$L$13,IF(B330=Lookup!$K$14,Lookup!$L$14,IF(B330=Lookup!$K$15,Lookup!$L$15,IF(B330=Lookup!$K$16,Lookup!$L$16,999))))),"")</f>
        <v/>
      </c>
      <c r="F330" s="41" t="str">
        <f>IF(E330=999,IF(B330=Lookup!$K$17,Lookup!$L$17,IF(B330=Lookup!$K$18,Lookup!$L$18,IF(B330=Lookup!$K$19,Lookup!$L$19,IF(B330=Lookup!$K$20,Lookup!$L$20,IF(B330=Lookup!$K$21,Lookup!$L$21,999))))),"")</f>
        <v/>
      </c>
      <c r="G330" s="41" t="str">
        <f>IF(F330=999,IF(B330=Lookup!$K$22,Lookup!$L$22,IF(B330=Lookup!$K$23,Lookup!$L$23,IF(B330=Lookup!$K$24,Lookup!$L$24,IF(B330=Lookup!$K$25,Lookup!$L$25,IF(B330=Lookup!$K$26,Lookup!$L$26,999))))),"")</f>
        <v/>
      </c>
      <c r="H330" s="41" t="str">
        <f>IF(G330=999,IF(B330=Lookup!$K$27,Lookup!$L$27,IF(B330=Lookup!$K$28,Lookup!$L$28,IF(B330=Lookup!$K$29,Lookup!$L$29,IF(B330=Lookup!$K$30,Lookup!$L$30,IF(B330=Lookup!$K$31,Lookup!$L$31,999))))),"")</f>
        <v/>
      </c>
      <c r="I330" s="41" t="str">
        <f>IF(H330=999,IF(B330=Lookup!$K$32,Lookup!$L$32,IF(B330=Lookup!$K$33,Lookup!$L$33,IF(B330=Lookup!$K$34,Lookup!$L$34,IF(B330=Lookup!$K$35,Lookup!$L$35,IF(B330=Lookup!$K$36,Lookup!$L$36,999))))),"")</f>
        <v/>
      </c>
      <c r="J330" s="41" t="str">
        <f>IF(I330=999,IF(B330=Lookup!$K$37,Lookup!$L$37,IF(B330=Lookup!$K$38,Lookup!$L$38,IF(B330=Lookup!$K$39,Lookup!$L$7,""))),"")</f>
        <v/>
      </c>
      <c r="K330" s="41">
        <f t="shared" si="31"/>
        <v>999</v>
      </c>
      <c r="L330" s="37" t="str">
        <f t="shared" si="30"/>
        <v/>
      </c>
      <c r="M330" s="38">
        <f>'1768'!Z330</f>
        <v>0</v>
      </c>
      <c r="N330" s="37">
        <f t="shared" ref="N330:N377" si="33">IF(M330&lt;0,"0W",M330)</f>
        <v>0</v>
      </c>
      <c r="O330" s="37">
        <f t="shared" ref="O330:O377" si="34">IF(N330=0,0,LEFT(N330,LEN(N330)-1))</f>
        <v>0</v>
      </c>
      <c r="P330" s="37">
        <f t="shared" si="28"/>
        <v>999</v>
      </c>
      <c r="Q330" s="40" t="str">
        <f>IF(P330&lt;=Lookup!$M$7,Lookup!$K$7,IF(P330&lt;=Lookup!$M$8,Lookup!$K$8,IF(P330&lt;=Lookup!$M$9,Lookup!$K$9,IF(P330&lt;=Lookup!$M$10,Lookup!$K$10,IF(P330&lt;=Lookup!$M$11,Lookup!$K$11,"")))))</f>
        <v/>
      </c>
      <c r="R330" s="40" t="str">
        <f>IF(P330&gt;Lookup!$M$11,IF(P330&lt;=Lookup!$M$12,Lookup!$K$12,IF(P330&lt;=Lookup!$M$13,Lookup!$K$13,IF(P330&lt;=Lookup!$M$14,Lookup!$K$14,IF(P330&lt;=Lookup!$M$15,Lookup!$K$15,IF(P330&lt;=Lookup!$M$16,Lookup!$K$16,""))))),"")</f>
        <v/>
      </c>
      <c r="S330" s="40" t="str">
        <f>IF(P330&gt;Lookup!$M$16,IF(P330&lt;=Lookup!$M$17,Lookup!$K$17,IF(P330&lt;=Lookup!$M$18,Lookup!$K$18,IF(P330&lt;=Lookup!$M$19,Lookup!$K$19,IF(P330&lt;=Lookup!$M$20,Lookup!$K$20,IF(P330&lt;=Lookup!$M$21,Lookup!$K$21,""))))),"")</f>
        <v/>
      </c>
      <c r="T330" s="40" t="str">
        <f>IF(P330&gt;Lookup!$M$21,IF(P330&lt;=Lookup!$M$22,Lookup!$K$22,IF(P330&lt;=Lookup!$M$23,Lookup!$K$23,IF(P330&lt;=Lookup!$M$24,Lookup!$K$24,IF(P330&lt;=Lookup!$M$25,Lookup!$K$25,IF(P330&lt;=Lookup!$M$26,Lookup!$K$26,""))))),"")</f>
        <v/>
      </c>
      <c r="U330" s="40" t="str">
        <f>IF(P330&gt;Lookup!$M$26,IF(P330&lt;=Lookup!$M$27,Lookup!$K$27,IF(P330&lt;=Lookup!$M$28,Lookup!$K$28,IF(P330&lt;=Lookup!$M$29,Lookup!$K$29,IF(P330&lt;=Lookup!$M$30,Lookup!$K$30,IF(P330&lt;=Lookup!$M$31,Lookup!$K$31,""))))),"")</f>
        <v/>
      </c>
      <c r="V330" s="40" t="str">
        <f>IF(P330&gt;Lookup!$M$31,IF(P330&lt;=Lookup!$M$32,Lookup!$K$32,IF(P330&lt;=Lookup!$M$33,Lookup!$K$33,IF(P330&lt;=Lookup!$M$34,Lookup!$K$34,IF(P330&lt;=Lookup!$M$35,Lookup!$K$35,IF(P330&lt;=Lookup!$M$36,Lookup!$K$36,""))))),"")</f>
        <v/>
      </c>
      <c r="W330" s="43" t="str">
        <f>IF(P330&gt;Lookup!$M$36,IF(P330&lt;=Lookup!$M$37,Lookup!$K$37,IF(P330&lt;=Lookup!$M$38,Lookup!$K$38,IF(P330&lt;Lookup!$M$39,Lookup!$K$39,IF(P330&lt;Lookup!$M$40,Lookup!$K$40,IF(P330&lt;Lookup!$M$41,Lookup!$K$41,IF(P330&lt;Lookup!$M$42,Lookup!$K$42,IF(P330&lt;Lookup!$M$43,Lookup!$K$43,IF(P330&lt;Lookup!$M$44,Lookup!$K$34,IF(B330=0,"",B330))))))))),"")</f>
        <v/>
      </c>
      <c r="X330" s="42" t="str">
        <f t="shared" si="32"/>
        <v/>
      </c>
    </row>
    <row r="331" spans="1:24" ht="14">
      <c r="A331" s="37">
        <v>321</v>
      </c>
      <c r="B331" s="38">
        <f>'1768'!J331</f>
        <v>0</v>
      </c>
      <c r="C331" s="39">
        <v>999</v>
      </c>
      <c r="D331" s="41" t="str">
        <f>IF(B331=0,"",IF(B331=Lookup!$K$7,Lookup!$L$7,IF(B331=Lookup!$K$8,Lookup!$L$8,IF(B331=Lookup!$K$9,Lookup!$L$9,IF(B331=Lookup!$K$10,Lookup!$L$10,IF(B331=Lookup!$K$11,Lookup!$L$11,999))))))</f>
        <v/>
      </c>
      <c r="E331" s="41" t="str">
        <f>IF(D331=999,IF(B331=Lookup!$K$12,Lookup!$L$12,IF(B331=Lookup!$K$13,Lookup!$L$13,IF(B331=Lookup!$K$14,Lookup!$L$14,IF(B331=Lookup!$K$15,Lookup!$L$15,IF(B331=Lookup!$K$16,Lookup!$L$16,999))))),"")</f>
        <v/>
      </c>
      <c r="F331" s="41" t="str">
        <f>IF(E331=999,IF(B331=Lookup!$K$17,Lookup!$L$17,IF(B331=Lookup!$K$18,Lookup!$L$18,IF(B331=Lookup!$K$19,Lookup!$L$19,IF(B331=Lookup!$K$20,Lookup!$L$20,IF(B331=Lookup!$K$21,Lookup!$L$21,999))))),"")</f>
        <v/>
      </c>
      <c r="G331" s="41" t="str">
        <f>IF(F331=999,IF(B331=Lookup!$K$22,Lookup!$L$22,IF(B331=Lookup!$K$23,Lookup!$L$23,IF(B331=Lookup!$K$24,Lookup!$L$24,IF(B331=Lookup!$K$25,Lookup!$L$25,IF(B331=Lookup!$K$26,Lookup!$L$26,999))))),"")</f>
        <v/>
      </c>
      <c r="H331" s="41" t="str">
        <f>IF(G331=999,IF(B331=Lookup!$K$27,Lookup!$L$27,IF(B331=Lookup!$K$28,Lookup!$L$28,IF(B331=Lookup!$K$29,Lookup!$L$29,IF(B331=Lookup!$K$30,Lookup!$L$30,IF(B331=Lookup!$K$31,Lookup!$L$31,999))))),"")</f>
        <v/>
      </c>
      <c r="I331" s="41" t="str">
        <f>IF(H331=999,IF(B331=Lookup!$K$32,Lookup!$L$32,IF(B331=Lookup!$K$33,Lookup!$L$33,IF(B331=Lookup!$K$34,Lookup!$L$34,IF(B331=Lookup!$K$35,Lookup!$L$35,IF(B331=Lookup!$K$36,Lookup!$L$36,999))))),"")</f>
        <v/>
      </c>
      <c r="J331" s="41" t="str">
        <f>IF(I331=999,IF(B331=Lookup!$K$37,Lookup!$L$37,IF(B331=Lookup!$K$38,Lookup!$L$38,IF(B331=Lookup!$K$39,Lookup!$L$7,""))),"")</f>
        <v/>
      </c>
      <c r="K331" s="41">
        <f t="shared" si="31"/>
        <v>999</v>
      </c>
      <c r="L331" s="37" t="str">
        <f t="shared" si="30"/>
        <v/>
      </c>
      <c r="M331" s="38">
        <f>'1768'!Z331</f>
        <v>0</v>
      </c>
      <c r="N331" s="37">
        <f t="shared" si="33"/>
        <v>0</v>
      </c>
      <c r="O331" s="37">
        <f t="shared" si="34"/>
        <v>0</v>
      </c>
      <c r="P331" s="37">
        <f t="shared" ref="P331:P363" si="35">K331+O331</f>
        <v>999</v>
      </c>
      <c r="Q331" s="40" t="str">
        <f>IF(P331&lt;=Lookup!$M$7,Lookup!$K$7,IF(P331&lt;=Lookup!$M$8,Lookup!$K$8,IF(P331&lt;=Lookup!$M$9,Lookup!$K$9,IF(P331&lt;=Lookup!$M$10,Lookup!$K$10,IF(P331&lt;=Lookup!$M$11,Lookup!$K$11,"")))))</f>
        <v/>
      </c>
      <c r="R331" s="40" t="str">
        <f>IF(P331&gt;Lookup!$M$11,IF(P331&lt;=Lookup!$M$12,Lookup!$K$12,IF(P331&lt;=Lookup!$M$13,Lookup!$K$13,IF(P331&lt;=Lookup!$M$14,Lookup!$K$14,IF(P331&lt;=Lookup!$M$15,Lookup!$K$15,IF(P331&lt;=Lookup!$M$16,Lookup!$K$16,""))))),"")</f>
        <v/>
      </c>
      <c r="S331" s="40" t="str">
        <f>IF(P331&gt;Lookup!$M$16,IF(P331&lt;=Lookup!$M$17,Lookup!$K$17,IF(P331&lt;=Lookup!$M$18,Lookup!$K$18,IF(P331&lt;=Lookup!$M$19,Lookup!$K$19,IF(P331&lt;=Lookup!$M$20,Lookup!$K$20,IF(P331&lt;=Lookup!$M$21,Lookup!$K$21,""))))),"")</f>
        <v/>
      </c>
      <c r="T331" s="40" t="str">
        <f>IF(P331&gt;Lookup!$M$21,IF(P331&lt;=Lookup!$M$22,Lookup!$K$22,IF(P331&lt;=Lookup!$M$23,Lookup!$K$23,IF(P331&lt;=Lookup!$M$24,Lookup!$K$24,IF(P331&lt;=Lookup!$M$25,Lookup!$K$25,IF(P331&lt;=Lookup!$M$26,Lookup!$K$26,""))))),"")</f>
        <v/>
      </c>
      <c r="U331" s="40" t="str">
        <f>IF(P331&gt;Lookup!$M$26,IF(P331&lt;=Lookup!$M$27,Lookup!$K$27,IF(P331&lt;=Lookup!$M$28,Lookup!$K$28,IF(P331&lt;=Lookup!$M$29,Lookup!$K$29,IF(P331&lt;=Lookup!$M$30,Lookup!$K$30,IF(P331&lt;=Lookup!$M$31,Lookup!$K$31,""))))),"")</f>
        <v/>
      </c>
      <c r="V331" s="40" t="str">
        <f>IF(P331&gt;Lookup!$M$31,IF(P331&lt;=Lookup!$M$32,Lookup!$K$32,IF(P331&lt;=Lookup!$M$33,Lookup!$K$33,IF(P331&lt;=Lookup!$M$34,Lookup!$K$34,IF(P331&lt;=Lookup!$M$35,Lookup!$K$35,IF(P331&lt;=Lookup!$M$36,Lookup!$K$36,""))))),"")</f>
        <v/>
      </c>
      <c r="W331" s="43" t="str">
        <f>IF(P331&gt;Lookup!$M$36,IF(P331&lt;=Lookup!$M$37,Lookup!$K$37,IF(P331&lt;=Lookup!$M$38,Lookup!$K$38,IF(P331&lt;Lookup!$M$39,Lookup!$K$39,IF(P331&lt;Lookup!$M$40,Lookup!$K$40,IF(P331&lt;Lookup!$M$41,Lookup!$K$41,IF(P331&lt;Lookup!$M$42,Lookup!$K$42,IF(P331&lt;Lookup!$M$43,Lookup!$K$43,IF(P331&lt;Lookup!$M$44,Lookup!$K$34,IF(B331=0,"",B331))))))))),"")</f>
        <v/>
      </c>
      <c r="X331" s="42" t="str">
        <f t="shared" si="32"/>
        <v/>
      </c>
    </row>
    <row r="332" spans="1:24" ht="14">
      <c r="A332" s="37">
        <v>322</v>
      </c>
      <c r="B332" s="38">
        <f>'1768'!J332</f>
        <v>0</v>
      </c>
      <c r="C332" s="39">
        <v>999</v>
      </c>
      <c r="D332" s="41" t="str">
        <f>IF(B332=0,"",IF(B332=Lookup!$K$7,Lookup!$L$7,IF(B332=Lookup!$K$8,Lookup!$L$8,IF(B332=Lookup!$K$9,Lookup!$L$9,IF(B332=Lookup!$K$10,Lookup!$L$10,IF(B332=Lookup!$K$11,Lookup!$L$11,999))))))</f>
        <v/>
      </c>
      <c r="E332" s="41" t="str">
        <f>IF(D332=999,IF(B332=Lookup!$K$12,Lookup!$L$12,IF(B332=Lookup!$K$13,Lookup!$L$13,IF(B332=Lookup!$K$14,Lookup!$L$14,IF(B332=Lookup!$K$15,Lookup!$L$15,IF(B332=Lookup!$K$16,Lookup!$L$16,999))))),"")</f>
        <v/>
      </c>
      <c r="F332" s="41" t="str">
        <f>IF(E332=999,IF(B332=Lookup!$K$17,Lookup!$L$17,IF(B332=Lookup!$K$18,Lookup!$L$18,IF(B332=Lookup!$K$19,Lookup!$L$19,IF(B332=Lookup!$K$20,Lookup!$L$20,IF(B332=Lookup!$K$21,Lookup!$L$21,999))))),"")</f>
        <v/>
      </c>
      <c r="G332" s="41" t="str">
        <f>IF(F332=999,IF(B332=Lookup!$K$22,Lookup!$L$22,IF(B332=Lookup!$K$23,Lookup!$L$23,IF(B332=Lookup!$K$24,Lookup!$L$24,IF(B332=Lookup!$K$25,Lookup!$L$25,IF(B332=Lookup!$K$26,Lookup!$L$26,999))))),"")</f>
        <v/>
      </c>
      <c r="H332" s="41" t="str">
        <f>IF(G332=999,IF(B332=Lookup!$K$27,Lookup!$L$27,IF(B332=Lookup!$K$28,Lookup!$L$28,IF(B332=Lookup!$K$29,Lookup!$L$29,IF(B332=Lookup!$K$30,Lookup!$L$30,IF(B332=Lookup!$K$31,Lookup!$L$31,999))))),"")</f>
        <v/>
      </c>
      <c r="I332" s="41" t="str">
        <f>IF(H332=999,IF(B332=Lookup!$K$32,Lookup!$L$32,IF(B332=Lookup!$K$33,Lookup!$L$33,IF(B332=Lookup!$K$34,Lookup!$L$34,IF(B332=Lookup!$K$35,Lookup!$L$35,IF(B332=Lookup!$K$36,Lookup!$L$36,999))))),"")</f>
        <v/>
      </c>
      <c r="J332" s="41" t="str">
        <f>IF(I332=999,IF(B332=Lookup!$K$37,Lookup!$L$37,IF(B332=Lookup!$K$38,Lookup!$L$38,IF(B332=Lookup!$K$39,Lookup!$L$7,""))),"")</f>
        <v/>
      </c>
      <c r="K332" s="41">
        <f t="shared" si="31"/>
        <v>999</v>
      </c>
      <c r="L332" s="37" t="str">
        <f t="shared" si="30"/>
        <v/>
      </c>
      <c r="M332" s="38">
        <f>'1768'!Z332</f>
        <v>0</v>
      </c>
      <c r="N332" s="37">
        <f t="shared" si="33"/>
        <v>0</v>
      </c>
      <c r="O332" s="37">
        <f t="shared" si="34"/>
        <v>0</v>
      </c>
      <c r="P332" s="37">
        <f t="shared" si="35"/>
        <v>999</v>
      </c>
      <c r="Q332" s="40" t="str">
        <f>IF(P332&lt;=Lookup!$M$7,Lookup!$K$7,IF(P332&lt;=Lookup!$M$8,Lookup!$K$8,IF(P332&lt;=Lookup!$M$9,Lookup!$K$9,IF(P332&lt;=Lookup!$M$10,Lookup!$K$10,IF(P332&lt;=Lookup!$M$11,Lookup!$K$11,"")))))</f>
        <v/>
      </c>
      <c r="R332" s="40" t="str">
        <f>IF(P332&gt;Lookup!$M$11,IF(P332&lt;=Lookup!$M$12,Lookup!$K$12,IF(P332&lt;=Lookup!$M$13,Lookup!$K$13,IF(P332&lt;=Lookup!$M$14,Lookup!$K$14,IF(P332&lt;=Lookup!$M$15,Lookup!$K$15,IF(P332&lt;=Lookup!$M$16,Lookup!$K$16,""))))),"")</f>
        <v/>
      </c>
      <c r="S332" s="40" t="str">
        <f>IF(P332&gt;Lookup!$M$16,IF(P332&lt;=Lookup!$M$17,Lookup!$K$17,IF(P332&lt;=Lookup!$M$18,Lookup!$K$18,IF(P332&lt;=Lookup!$M$19,Lookup!$K$19,IF(P332&lt;=Lookup!$M$20,Lookup!$K$20,IF(P332&lt;=Lookup!$M$21,Lookup!$K$21,""))))),"")</f>
        <v/>
      </c>
      <c r="T332" s="40" t="str">
        <f>IF(P332&gt;Lookup!$M$21,IF(P332&lt;=Lookup!$M$22,Lookup!$K$22,IF(P332&lt;=Lookup!$M$23,Lookup!$K$23,IF(P332&lt;=Lookup!$M$24,Lookup!$K$24,IF(P332&lt;=Lookup!$M$25,Lookup!$K$25,IF(P332&lt;=Lookup!$M$26,Lookup!$K$26,""))))),"")</f>
        <v/>
      </c>
      <c r="U332" s="40" t="str">
        <f>IF(P332&gt;Lookup!$M$26,IF(P332&lt;=Lookup!$M$27,Lookup!$K$27,IF(P332&lt;=Lookup!$M$28,Lookup!$K$28,IF(P332&lt;=Lookup!$M$29,Lookup!$K$29,IF(P332&lt;=Lookup!$M$30,Lookup!$K$30,IF(P332&lt;=Lookup!$M$31,Lookup!$K$31,""))))),"")</f>
        <v/>
      </c>
      <c r="V332" s="40" t="str">
        <f>IF(P332&gt;Lookup!$M$31,IF(P332&lt;=Lookup!$M$32,Lookup!$K$32,IF(P332&lt;=Lookup!$M$33,Lookup!$K$33,IF(P332&lt;=Lookup!$M$34,Lookup!$K$34,IF(P332&lt;=Lookup!$M$35,Lookup!$K$35,IF(P332&lt;=Lookup!$M$36,Lookup!$K$36,""))))),"")</f>
        <v/>
      </c>
      <c r="W332" s="43" t="str">
        <f>IF(P332&gt;Lookup!$M$36,IF(P332&lt;=Lookup!$M$37,Lookup!$K$37,IF(P332&lt;=Lookup!$M$38,Lookup!$K$38,IF(P332&lt;Lookup!$M$39,Lookup!$K$39,IF(P332&lt;Lookup!$M$40,Lookup!$K$40,IF(P332&lt;Lookup!$M$41,Lookup!$K$41,IF(P332&lt;Lookup!$M$42,Lookup!$K$42,IF(P332&lt;Lookup!$M$43,Lookup!$K$43,IF(P332&lt;Lookup!$M$44,Lookup!$K$34,IF(B332=0,"",B332))))))))),"")</f>
        <v/>
      </c>
      <c r="X332" s="42" t="str">
        <f t="shared" si="32"/>
        <v/>
      </c>
    </row>
    <row r="333" spans="1:24" ht="14">
      <c r="A333" s="37">
        <v>323</v>
      </c>
      <c r="B333" s="38">
        <f>'1768'!J333</f>
        <v>0</v>
      </c>
      <c r="C333" s="39">
        <v>999</v>
      </c>
      <c r="D333" s="41" t="str">
        <f>IF(B333=0,"",IF(B333=Lookup!$K$7,Lookup!$L$7,IF(B333=Lookup!$K$8,Lookup!$L$8,IF(B333=Lookup!$K$9,Lookup!$L$9,IF(B333=Lookup!$K$10,Lookup!$L$10,IF(B333=Lookup!$K$11,Lookup!$L$11,999))))))</f>
        <v/>
      </c>
      <c r="E333" s="41" t="str">
        <f>IF(D333=999,IF(B333=Lookup!$K$12,Lookup!$L$12,IF(B333=Lookup!$K$13,Lookup!$L$13,IF(B333=Lookup!$K$14,Lookup!$L$14,IF(B333=Lookup!$K$15,Lookup!$L$15,IF(B333=Lookup!$K$16,Lookup!$L$16,999))))),"")</f>
        <v/>
      </c>
      <c r="F333" s="41" t="str">
        <f>IF(E333=999,IF(B333=Lookup!$K$17,Lookup!$L$17,IF(B333=Lookup!$K$18,Lookup!$L$18,IF(B333=Lookup!$K$19,Lookup!$L$19,IF(B333=Lookup!$K$20,Lookup!$L$20,IF(B333=Lookup!$K$21,Lookup!$L$21,999))))),"")</f>
        <v/>
      </c>
      <c r="G333" s="41" t="str">
        <f>IF(F333=999,IF(B333=Lookup!$K$22,Lookup!$L$22,IF(B333=Lookup!$K$23,Lookup!$L$23,IF(B333=Lookup!$K$24,Lookup!$L$24,IF(B333=Lookup!$K$25,Lookup!$L$25,IF(B333=Lookup!$K$26,Lookup!$L$26,999))))),"")</f>
        <v/>
      </c>
      <c r="H333" s="41" t="str">
        <f>IF(G333=999,IF(B333=Lookup!$K$27,Lookup!$L$27,IF(B333=Lookup!$K$28,Lookup!$L$28,IF(B333=Lookup!$K$29,Lookup!$L$29,IF(B333=Lookup!$K$30,Lookup!$L$30,IF(B333=Lookup!$K$31,Lookup!$L$31,999))))),"")</f>
        <v/>
      </c>
      <c r="I333" s="41" t="str">
        <f>IF(H333=999,IF(B333=Lookup!$K$32,Lookup!$L$32,IF(B333=Lookup!$K$33,Lookup!$L$33,IF(B333=Lookup!$K$34,Lookup!$L$34,IF(B333=Lookup!$K$35,Lookup!$L$35,IF(B333=Lookup!$K$36,Lookup!$L$36,999))))),"")</f>
        <v/>
      </c>
      <c r="J333" s="41" t="str">
        <f>IF(I333=999,IF(B333=Lookup!$K$37,Lookup!$L$37,IF(B333=Lookup!$K$38,Lookup!$L$38,IF(B333=Lookup!$K$39,Lookup!$L$7,""))),"")</f>
        <v/>
      </c>
      <c r="K333" s="41">
        <f t="shared" si="31"/>
        <v>999</v>
      </c>
      <c r="L333" s="37" t="str">
        <f t="shared" si="30"/>
        <v/>
      </c>
      <c r="M333" s="38">
        <f>'1768'!Z333</f>
        <v>0</v>
      </c>
      <c r="N333" s="37">
        <f t="shared" si="33"/>
        <v>0</v>
      </c>
      <c r="O333" s="37">
        <f t="shared" si="34"/>
        <v>0</v>
      </c>
      <c r="P333" s="37">
        <f t="shared" si="35"/>
        <v>999</v>
      </c>
      <c r="Q333" s="40" t="str">
        <f>IF(P333&lt;=Lookup!$M$7,Lookup!$K$7,IF(P333&lt;=Lookup!$M$8,Lookup!$K$8,IF(P333&lt;=Lookup!$M$9,Lookup!$K$9,IF(P333&lt;=Lookup!$M$10,Lookup!$K$10,IF(P333&lt;=Lookup!$M$11,Lookup!$K$11,"")))))</f>
        <v/>
      </c>
      <c r="R333" s="40" t="str">
        <f>IF(P333&gt;Lookup!$M$11,IF(P333&lt;=Lookup!$M$12,Lookup!$K$12,IF(P333&lt;=Lookup!$M$13,Lookup!$K$13,IF(P333&lt;=Lookup!$M$14,Lookup!$K$14,IF(P333&lt;=Lookup!$M$15,Lookup!$K$15,IF(P333&lt;=Lookup!$M$16,Lookup!$K$16,""))))),"")</f>
        <v/>
      </c>
      <c r="S333" s="40" t="str">
        <f>IF(P333&gt;Lookup!$M$16,IF(P333&lt;=Lookup!$M$17,Lookup!$K$17,IF(P333&lt;=Lookup!$M$18,Lookup!$K$18,IF(P333&lt;=Lookup!$M$19,Lookup!$K$19,IF(P333&lt;=Lookup!$M$20,Lookup!$K$20,IF(P333&lt;=Lookup!$M$21,Lookup!$K$21,""))))),"")</f>
        <v/>
      </c>
      <c r="T333" s="40" t="str">
        <f>IF(P333&gt;Lookup!$M$21,IF(P333&lt;=Lookup!$M$22,Lookup!$K$22,IF(P333&lt;=Lookup!$M$23,Lookup!$K$23,IF(P333&lt;=Lookup!$M$24,Lookup!$K$24,IF(P333&lt;=Lookup!$M$25,Lookup!$K$25,IF(P333&lt;=Lookup!$M$26,Lookup!$K$26,""))))),"")</f>
        <v/>
      </c>
      <c r="U333" s="40" t="str">
        <f>IF(P333&gt;Lookup!$M$26,IF(P333&lt;=Lookup!$M$27,Lookup!$K$27,IF(P333&lt;=Lookup!$M$28,Lookup!$K$28,IF(P333&lt;=Lookup!$M$29,Lookup!$K$29,IF(P333&lt;=Lookup!$M$30,Lookup!$K$30,IF(P333&lt;=Lookup!$M$31,Lookup!$K$31,""))))),"")</f>
        <v/>
      </c>
      <c r="V333" s="40" t="str">
        <f>IF(P333&gt;Lookup!$M$31,IF(P333&lt;=Lookup!$M$32,Lookup!$K$32,IF(P333&lt;=Lookup!$M$33,Lookup!$K$33,IF(P333&lt;=Lookup!$M$34,Lookup!$K$34,IF(P333&lt;=Lookup!$M$35,Lookup!$K$35,IF(P333&lt;=Lookup!$M$36,Lookup!$K$36,""))))),"")</f>
        <v/>
      </c>
      <c r="W333" s="43" t="str">
        <f>IF(P333&gt;Lookup!$M$36,IF(P333&lt;=Lookup!$M$37,Lookup!$K$37,IF(P333&lt;=Lookup!$M$38,Lookup!$K$38,IF(P333&lt;Lookup!$M$39,Lookup!$K$39,IF(P333&lt;Lookup!$M$40,Lookup!$K$40,IF(P333&lt;Lookup!$M$41,Lookup!$K$41,IF(P333&lt;Lookup!$M$42,Lookup!$K$42,IF(P333&lt;Lookup!$M$43,Lookup!$K$43,IF(P333&lt;Lookup!$M$44,Lookup!$K$34,IF(B333=0,"",B333))))))))),"")</f>
        <v/>
      </c>
      <c r="X333" s="42" t="str">
        <f t="shared" si="32"/>
        <v/>
      </c>
    </row>
    <row r="334" spans="1:24" ht="14">
      <c r="A334" s="37">
        <v>324</v>
      </c>
      <c r="B334" s="38">
        <f>'1768'!J334</f>
        <v>0</v>
      </c>
      <c r="C334" s="39">
        <v>999</v>
      </c>
      <c r="D334" s="41" t="str">
        <f>IF(B334=0,"",IF(B334=Lookup!$K$7,Lookup!$L$7,IF(B334=Lookup!$K$8,Lookup!$L$8,IF(B334=Lookup!$K$9,Lookup!$L$9,IF(B334=Lookup!$K$10,Lookup!$L$10,IF(B334=Lookup!$K$11,Lookup!$L$11,999))))))</f>
        <v/>
      </c>
      <c r="E334" s="41" t="str">
        <f>IF(D334=999,IF(B334=Lookup!$K$12,Lookup!$L$12,IF(B334=Lookup!$K$13,Lookup!$L$13,IF(B334=Lookup!$K$14,Lookup!$L$14,IF(B334=Lookup!$K$15,Lookup!$L$15,IF(B334=Lookup!$K$16,Lookup!$L$16,999))))),"")</f>
        <v/>
      </c>
      <c r="F334" s="41" t="str">
        <f>IF(E334=999,IF(B334=Lookup!$K$17,Lookup!$L$17,IF(B334=Lookup!$K$18,Lookup!$L$18,IF(B334=Lookup!$K$19,Lookup!$L$19,IF(B334=Lookup!$K$20,Lookup!$L$20,IF(B334=Lookup!$K$21,Lookup!$L$21,999))))),"")</f>
        <v/>
      </c>
      <c r="G334" s="41" t="str">
        <f>IF(F334=999,IF(B334=Lookup!$K$22,Lookup!$L$22,IF(B334=Lookup!$K$23,Lookup!$L$23,IF(B334=Lookup!$K$24,Lookup!$L$24,IF(B334=Lookup!$K$25,Lookup!$L$25,IF(B334=Lookup!$K$26,Lookup!$L$26,999))))),"")</f>
        <v/>
      </c>
      <c r="H334" s="41" t="str">
        <f>IF(G334=999,IF(B334=Lookup!$K$27,Lookup!$L$27,IF(B334=Lookup!$K$28,Lookup!$L$28,IF(B334=Lookup!$K$29,Lookup!$L$29,IF(B334=Lookup!$K$30,Lookup!$L$30,IF(B334=Lookup!$K$31,Lookup!$L$31,999))))),"")</f>
        <v/>
      </c>
      <c r="I334" s="41" t="str">
        <f>IF(H334=999,IF(B334=Lookup!$K$32,Lookup!$L$32,IF(B334=Lookup!$K$33,Lookup!$L$33,IF(B334=Lookup!$K$34,Lookup!$L$34,IF(B334=Lookup!$K$35,Lookup!$L$35,IF(B334=Lookup!$K$36,Lookup!$L$36,999))))),"")</f>
        <v/>
      </c>
      <c r="J334" s="41" t="str">
        <f>IF(I334=999,IF(B334=Lookup!$K$37,Lookup!$L$37,IF(B334=Lookup!$K$38,Lookup!$L$38,IF(B334=Lookup!$K$39,Lookup!$L$7,""))),"")</f>
        <v/>
      </c>
      <c r="K334" s="41">
        <f t="shared" si="31"/>
        <v>999</v>
      </c>
      <c r="L334" s="37" t="str">
        <f t="shared" si="30"/>
        <v/>
      </c>
      <c r="M334" s="38">
        <f>'1768'!Z334</f>
        <v>0</v>
      </c>
      <c r="N334" s="37">
        <f t="shared" si="33"/>
        <v>0</v>
      </c>
      <c r="O334" s="37">
        <f t="shared" si="34"/>
        <v>0</v>
      </c>
      <c r="P334" s="37">
        <f t="shared" si="35"/>
        <v>999</v>
      </c>
      <c r="Q334" s="40" t="str">
        <f>IF(P334&lt;=Lookup!$M$7,Lookup!$K$7,IF(P334&lt;=Lookup!$M$8,Lookup!$K$8,IF(P334&lt;=Lookup!$M$9,Lookup!$K$9,IF(P334&lt;=Lookup!$M$10,Lookup!$K$10,IF(P334&lt;=Lookup!$M$11,Lookup!$K$11,"")))))</f>
        <v/>
      </c>
      <c r="R334" s="40" t="str">
        <f>IF(P334&gt;Lookup!$M$11,IF(P334&lt;=Lookup!$M$12,Lookup!$K$12,IF(P334&lt;=Lookup!$M$13,Lookup!$K$13,IF(P334&lt;=Lookup!$M$14,Lookup!$K$14,IF(P334&lt;=Lookup!$M$15,Lookup!$K$15,IF(P334&lt;=Lookup!$M$16,Lookup!$K$16,""))))),"")</f>
        <v/>
      </c>
      <c r="S334" s="40" t="str">
        <f>IF(P334&gt;Lookup!$M$16,IF(P334&lt;=Lookup!$M$17,Lookup!$K$17,IF(P334&lt;=Lookup!$M$18,Lookup!$K$18,IF(P334&lt;=Lookup!$M$19,Lookup!$K$19,IF(P334&lt;=Lookup!$M$20,Lookup!$K$20,IF(P334&lt;=Lookup!$M$21,Lookup!$K$21,""))))),"")</f>
        <v/>
      </c>
      <c r="T334" s="40" t="str">
        <f>IF(P334&gt;Lookup!$M$21,IF(P334&lt;=Lookup!$M$22,Lookup!$K$22,IF(P334&lt;=Lookup!$M$23,Lookup!$K$23,IF(P334&lt;=Lookup!$M$24,Lookup!$K$24,IF(P334&lt;=Lookup!$M$25,Lookup!$K$25,IF(P334&lt;=Lookup!$M$26,Lookup!$K$26,""))))),"")</f>
        <v/>
      </c>
      <c r="U334" s="40" t="str">
        <f>IF(P334&gt;Lookup!$M$26,IF(P334&lt;=Lookup!$M$27,Lookup!$K$27,IF(P334&lt;=Lookup!$M$28,Lookup!$K$28,IF(P334&lt;=Lookup!$M$29,Lookup!$K$29,IF(P334&lt;=Lookup!$M$30,Lookup!$K$30,IF(P334&lt;=Lookup!$M$31,Lookup!$K$31,""))))),"")</f>
        <v/>
      </c>
      <c r="V334" s="40" t="str">
        <f>IF(P334&gt;Lookup!$M$31,IF(P334&lt;=Lookup!$M$32,Lookup!$K$32,IF(P334&lt;=Lookup!$M$33,Lookup!$K$33,IF(P334&lt;=Lookup!$M$34,Lookup!$K$34,IF(P334&lt;=Lookup!$M$35,Lookup!$K$35,IF(P334&lt;=Lookup!$M$36,Lookup!$K$36,""))))),"")</f>
        <v/>
      </c>
      <c r="W334" s="43" t="str">
        <f>IF(P334&gt;Lookup!$M$36,IF(P334&lt;=Lookup!$M$37,Lookup!$K$37,IF(P334&lt;=Lookup!$M$38,Lookup!$K$38,IF(P334&lt;Lookup!$M$39,Lookup!$K$39,IF(P334&lt;Lookup!$M$40,Lookup!$K$40,IF(P334&lt;Lookup!$M$41,Lookup!$K$41,IF(P334&lt;Lookup!$M$42,Lookup!$K$42,IF(P334&lt;Lookup!$M$43,Lookup!$K$43,IF(P334&lt;Lookup!$M$44,Lookup!$K$34,IF(B334=0,"",B334))))))))),"")</f>
        <v/>
      </c>
      <c r="X334" s="42" t="str">
        <f t="shared" si="32"/>
        <v/>
      </c>
    </row>
    <row r="335" spans="1:24" ht="14">
      <c r="A335" s="37">
        <v>325</v>
      </c>
      <c r="B335" s="38">
        <f>'1768'!J335</f>
        <v>0</v>
      </c>
      <c r="C335" s="39">
        <v>999</v>
      </c>
      <c r="D335" s="41" t="str">
        <f>IF(B335=0,"",IF(B335=Lookup!$K$7,Lookup!$L$7,IF(B335=Lookup!$K$8,Lookup!$L$8,IF(B335=Lookup!$K$9,Lookup!$L$9,IF(B335=Lookup!$K$10,Lookup!$L$10,IF(B335=Lookup!$K$11,Lookup!$L$11,999))))))</f>
        <v/>
      </c>
      <c r="E335" s="41" t="str">
        <f>IF(D335=999,IF(B335=Lookup!$K$12,Lookup!$L$12,IF(B335=Lookup!$K$13,Lookup!$L$13,IF(B335=Lookup!$K$14,Lookup!$L$14,IF(B335=Lookup!$K$15,Lookup!$L$15,IF(B335=Lookup!$K$16,Lookup!$L$16,999))))),"")</f>
        <v/>
      </c>
      <c r="F335" s="41" t="str">
        <f>IF(E335=999,IF(B335=Lookup!$K$17,Lookup!$L$17,IF(B335=Lookup!$K$18,Lookup!$L$18,IF(B335=Lookup!$K$19,Lookup!$L$19,IF(B335=Lookup!$K$20,Lookup!$L$20,IF(B335=Lookup!$K$21,Lookup!$L$21,999))))),"")</f>
        <v/>
      </c>
      <c r="G335" s="41" t="str">
        <f>IF(F335=999,IF(B335=Lookup!$K$22,Lookup!$L$22,IF(B335=Lookup!$K$23,Lookup!$L$23,IF(B335=Lookup!$K$24,Lookup!$L$24,IF(B335=Lookup!$K$25,Lookup!$L$25,IF(B335=Lookup!$K$26,Lookup!$L$26,999))))),"")</f>
        <v/>
      </c>
      <c r="H335" s="41" t="str">
        <f>IF(G335=999,IF(B335=Lookup!$K$27,Lookup!$L$27,IF(B335=Lookup!$K$28,Lookup!$L$28,IF(B335=Lookup!$K$29,Lookup!$L$29,IF(B335=Lookup!$K$30,Lookup!$L$30,IF(B335=Lookup!$K$31,Lookup!$L$31,999))))),"")</f>
        <v/>
      </c>
      <c r="I335" s="41" t="str">
        <f>IF(H335=999,IF(B335=Lookup!$K$32,Lookup!$L$32,IF(B335=Lookup!$K$33,Lookup!$L$33,IF(B335=Lookup!$K$34,Lookup!$L$34,IF(B335=Lookup!$K$35,Lookup!$L$35,IF(B335=Lookup!$K$36,Lookup!$L$36,999))))),"")</f>
        <v/>
      </c>
      <c r="J335" s="41" t="str">
        <f>IF(I335=999,IF(B335=Lookup!$K$37,Lookup!$L$37,IF(B335=Lookup!$K$38,Lookup!$L$38,IF(B335=Lookup!$K$39,Lookup!$L$7,""))),"")</f>
        <v/>
      </c>
      <c r="K335" s="41">
        <f t="shared" si="31"/>
        <v>999</v>
      </c>
      <c r="L335" s="37" t="str">
        <f t="shared" si="30"/>
        <v/>
      </c>
      <c r="M335" s="38">
        <f>'1768'!Z335</f>
        <v>0</v>
      </c>
      <c r="N335" s="37">
        <f t="shared" si="33"/>
        <v>0</v>
      </c>
      <c r="O335" s="37">
        <f t="shared" si="34"/>
        <v>0</v>
      </c>
      <c r="P335" s="37">
        <f t="shared" si="35"/>
        <v>999</v>
      </c>
      <c r="Q335" s="40" t="str">
        <f>IF(P335&lt;=Lookup!$M$7,Lookup!$K$7,IF(P335&lt;=Lookup!$M$8,Lookup!$K$8,IF(P335&lt;=Lookup!$M$9,Lookup!$K$9,IF(P335&lt;=Lookup!$M$10,Lookup!$K$10,IF(P335&lt;=Lookup!$M$11,Lookup!$K$11,"")))))</f>
        <v/>
      </c>
      <c r="R335" s="40" t="str">
        <f>IF(P335&gt;Lookup!$M$11,IF(P335&lt;=Lookup!$M$12,Lookup!$K$12,IF(P335&lt;=Lookup!$M$13,Lookup!$K$13,IF(P335&lt;=Lookup!$M$14,Lookup!$K$14,IF(P335&lt;=Lookup!$M$15,Lookup!$K$15,IF(P335&lt;=Lookup!$M$16,Lookup!$K$16,""))))),"")</f>
        <v/>
      </c>
      <c r="S335" s="40" t="str">
        <f>IF(P335&gt;Lookup!$M$16,IF(P335&lt;=Lookup!$M$17,Lookup!$K$17,IF(P335&lt;=Lookup!$M$18,Lookup!$K$18,IF(P335&lt;=Lookup!$M$19,Lookup!$K$19,IF(P335&lt;=Lookup!$M$20,Lookup!$K$20,IF(P335&lt;=Lookup!$M$21,Lookup!$K$21,""))))),"")</f>
        <v/>
      </c>
      <c r="T335" s="40" t="str">
        <f>IF(P335&gt;Lookup!$M$21,IF(P335&lt;=Lookup!$M$22,Lookup!$K$22,IF(P335&lt;=Lookup!$M$23,Lookup!$K$23,IF(P335&lt;=Lookup!$M$24,Lookup!$K$24,IF(P335&lt;=Lookup!$M$25,Lookup!$K$25,IF(P335&lt;=Lookup!$M$26,Lookup!$K$26,""))))),"")</f>
        <v/>
      </c>
      <c r="U335" s="40" t="str">
        <f>IF(P335&gt;Lookup!$M$26,IF(P335&lt;=Lookup!$M$27,Lookup!$K$27,IF(P335&lt;=Lookup!$M$28,Lookup!$K$28,IF(P335&lt;=Lookup!$M$29,Lookup!$K$29,IF(P335&lt;=Lookup!$M$30,Lookup!$K$30,IF(P335&lt;=Lookup!$M$31,Lookup!$K$31,""))))),"")</f>
        <v/>
      </c>
      <c r="V335" s="40" t="str">
        <f>IF(P335&gt;Lookup!$M$31,IF(P335&lt;=Lookup!$M$32,Lookup!$K$32,IF(P335&lt;=Lookup!$M$33,Lookup!$K$33,IF(P335&lt;=Lookup!$M$34,Lookup!$K$34,IF(P335&lt;=Lookup!$M$35,Lookup!$K$35,IF(P335&lt;=Lookup!$M$36,Lookup!$K$36,""))))),"")</f>
        <v/>
      </c>
      <c r="W335" s="43" t="str">
        <f>IF(P335&gt;Lookup!$M$36,IF(P335&lt;=Lookup!$M$37,Lookup!$K$37,IF(P335&lt;=Lookup!$M$38,Lookup!$K$38,IF(P335&lt;Lookup!$M$39,Lookup!$K$39,IF(P335&lt;Lookup!$M$40,Lookup!$K$40,IF(P335&lt;Lookup!$M$41,Lookup!$K$41,IF(P335&lt;Lookup!$M$42,Lookup!$K$42,IF(P335&lt;Lookup!$M$43,Lookup!$K$43,IF(P335&lt;Lookup!$M$44,Lookup!$K$34,IF(B335=0,"",B335))))))))),"")</f>
        <v/>
      </c>
      <c r="X335" s="42" t="str">
        <f t="shared" si="32"/>
        <v/>
      </c>
    </row>
    <row r="336" spans="1:24" ht="14">
      <c r="A336" s="37">
        <v>326</v>
      </c>
      <c r="B336" s="38">
        <f>'1768'!J336</f>
        <v>0</v>
      </c>
      <c r="C336" s="39">
        <v>999</v>
      </c>
      <c r="D336" s="41" t="str">
        <f>IF(B336=0,"",IF(B336=Lookup!$K$7,Lookup!$L$7,IF(B336=Lookup!$K$8,Lookup!$L$8,IF(B336=Lookup!$K$9,Lookup!$L$9,IF(B336=Lookup!$K$10,Lookup!$L$10,IF(B336=Lookup!$K$11,Lookup!$L$11,999))))))</f>
        <v/>
      </c>
      <c r="E336" s="41" t="str">
        <f>IF(D336=999,IF(B336=Lookup!$K$12,Lookup!$L$12,IF(B336=Lookup!$K$13,Lookup!$L$13,IF(B336=Lookup!$K$14,Lookup!$L$14,IF(B336=Lookup!$K$15,Lookup!$L$15,IF(B336=Lookup!$K$16,Lookup!$L$16,999))))),"")</f>
        <v/>
      </c>
      <c r="F336" s="41" t="str">
        <f>IF(E336=999,IF(B336=Lookup!$K$17,Lookup!$L$17,IF(B336=Lookup!$K$18,Lookup!$L$18,IF(B336=Lookup!$K$19,Lookup!$L$19,IF(B336=Lookup!$K$20,Lookup!$L$20,IF(B336=Lookup!$K$21,Lookup!$L$21,999))))),"")</f>
        <v/>
      </c>
      <c r="G336" s="41" t="str">
        <f>IF(F336=999,IF(B336=Lookup!$K$22,Lookup!$L$22,IF(B336=Lookup!$K$23,Lookup!$L$23,IF(B336=Lookup!$K$24,Lookup!$L$24,IF(B336=Lookup!$K$25,Lookup!$L$25,IF(B336=Lookup!$K$26,Lookup!$L$26,999))))),"")</f>
        <v/>
      </c>
      <c r="H336" s="41" t="str">
        <f>IF(G336=999,IF(B336=Lookup!$K$27,Lookup!$L$27,IF(B336=Lookup!$K$28,Lookup!$L$28,IF(B336=Lookup!$K$29,Lookup!$L$29,IF(B336=Lookup!$K$30,Lookup!$L$30,IF(B336=Lookup!$K$31,Lookup!$L$31,999))))),"")</f>
        <v/>
      </c>
      <c r="I336" s="41" t="str">
        <f>IF(H336=999,IF(B336=Lookup!$K$32,Lookup!$L$32,IF(B336=Lookup!$K$33,Lookup!$L$33,IF(B336=Lookup!$K$34,Lookup!$L$34,IF(B336=Lookup!$K$35,Lookup!$L$35,IF(B336=Lookup!$K$36,Lookup!$L$36,999))))),"")</f>
        <v/>
      </c>
      <c r="J336" s="41" t="str">
        <f>IF(I336=999,IF(B336=Lookup!$K$37,Lookup!$L$37,IF(B336=Lookup!$K$38,Lookup!$L$38,IF(B336=Lookup!$K$39,Lookup!$L$7,""))),"")</f>
        <v/>
      </c>
      <c r="K336" s="41">
        <f t="shared" si="31"/>
        <v>999</v>
      </c>
      <c r="L336" s="37" t="str">
        <f t="shared" si="30"/>
        <v/>
      </c>
      <c r="M336" s="38">
        <f>'1768'!Z336</f>
        <v>0</v>
      </c>
      <c r="N336" s="37">
        <f t="shared" si="33"/>
        <v>0</v>
      </c>
      <c r="O336" s="37">
        <f t="shared" si="34"/>
        <v>0</v>
      </c>
      <c r="P336" s="37">
        <f t="shared" si="35"/>
        <v>999</v>
      </c>
      <c r="Q336" s="40" t="str">
        <f>IF(P336&lt;=Lookup!$M$7,Lookup!$K$7,IF(P336&lt;=Lookup!$M$8,Lookup!$K$8,IF(P336&lt;=Lookup!$M$9,Lookup!$K$9,IF(P336&lt;=Lookup!$M$10,Lookup!$K$10,IF(P336&lt;=Lookup!$M$11,Lookup!$K$11,"")))))</f>
        <v/>
      </c>
      <c r="R336" s="40" t="str">
        <f>IF(P336&gt;Lookup!$M$11,IF(P336&lt;=Lookup!$M$12,Lookup!$K$12,IF(P336&lt;=Lookup!$M$13,Lookup!$K$13,IF(P336&lt;=Lookup!$M$14,Lookup!$K$14,IF(P336&lt;=Lookup!$M$15,Lookup!$K$15,IF(P336&lt;=Lookup!$M$16,Lookup!$K$16,""))))),"")</f>
        <v/>
      </c>
      <c r="S336" s="40" t="str">
        <f>IF(P336&gt;Lookup!$M$16,IF(P336&lt;=Lookup!$M$17,Lookup!$K$17,IF(P336&lt;=Lookup!$M$18,Lookup!$K$18,IF(P336&lt;=Lookup!$M$19,Lookup!$K$19,IF(P336&lt;=Lookup!$M$20,Lookup!$K$20,IF(P336&lt;=Lookup!$M$21,Lookup!$K$21,""))))),"")</f>
        <v/>
      </c>
      <c r="T336" s="40" t="str">
        <f>IF(P336&gt;Lookup!$M$21,IF(P336&lt;=Lookup!$M$22,Lookup!$K$22,IF(P336&lt;=Lookup!$M$23,Lookup!$K$23,IF(P336&lt;=Lookup!$M$24,Lookup!$K$24,IF(P336&lt;=Lookup!$M$25,Lookup!$K$25,IF(P336&lt;=Lookup!$M$26,Lookup!$K$26,""))))),"")</f>
        <v/>
      </c>
      <c r="U336" s="40" t="str">
        <f>IF(P336&gt;Lookup!$M$26,IF(P336&lt;=Lookup!$M$27,Lookup!$K$27,IF(P336&lt;=Lookup!$M$28,Lookup!$K$28,IF(P336&lt;=Lookup!$M$29,Lookup!$K$29,IF(P336&lt;=Lookup!$M$30,Lookup!$K$30,IF(P336&lt;=Lookup!$M$31,Lookup!$K$31,""))))),"")</f>
        <v/>
      </c>
      <c r="V336" s="40" t="str">
        <f>IF(P336&gt;Lookup!$M$31,IF(P336&lt;=Lookup!$M$32,Lookup!$K$32,IF(P336&lt;=Lookup!$M$33,Lookup!$K$33,IF(P336&lt;=Lookup!$M$34,Lookup!$K$34,IF(P336&lt;=Lookup!$M$35,Lookup!$K$35,IF(P336&lt;=Lookup!$M$36,Lookup!$K$36,""))))),"")</f>
        <v/>
      </c>
      <c r="W336" s="43" t="str">
        <f>IF(P336&gt;Lookup!$M$36,IF(P336&lt;=Lookup!$M$37,Lookup!$K$37,IF(P336&lt;=Lookup!$M$38,Lookup!$K$38,IF(P336&lt;Lookup!$M$39,Lookup!$K$39,IF(P336&lt;Lookup!$M$40,Lookup!$K$40,IF(P336&lt;Lookup!$M$41,Lookup!$K$41,IF(P336&lt;Lookup!$M$42,Lookup!$K$42,IF(P336&lt;Lookup!$M$43,Lookup!$K$43,IF(P336&lt;Lookup!$M$44,Lookup!$K$34,IF(B336=0,"",B336))))))))),"")</f>
        <v/>
      </c>
      <c r="X336" s="42" t="str">
        <f t="shared" si="32"/>
        <v/>
      </c>
    </row>
    <row r="337" spans="1:24" ht="14">
      <c r="A337" s="37">
        <v>327</v>
      </c>
      <c r="B337" s="38">
        <f>'1768'!J337</f>
        <v>0</v>
      </c>
      <c r="C337" s="39">
        <v>999</v>
      </c>
      <c r="D337" s="41" t="str">
        <f>IF(B337=0,"",IF(B337=Lookup!$K$7,Lookup!$L$7,IF(B337=Lookup!$K$8,Lookup!$L$8,IF(B337=Lookup!$K$9,Lookup!$L$9,IF(B337=Lookup!$K$10,Lookup!$L$10,IF(B337=Lookup!$K$11,Lookup!$L$11,999))))))</f>
        <v/>
      </c>
      <c r="E337" s="41" t="str">
        <f>IF(D337=999,IF(B337=Lookup!$K$12,Lookup!$L$12,IF(B337=Lookup!$K$13,Lookup!$L$13,IF(B337=Lookup!$K$14,Lookup!$L$14,IF(B337=Lookup!$K$15,Lookup!$L$15,IF(B337=Lookup!$K$16,Lookup!$L$16,999))))),"")</f>
        <v/>
      </c>
      <c r="F337" s="41" t="str">
        <f>IF(E337=999,IF(B337=Lookup!$K$17,Lookup!$L$17,IF(B337=Lookup!$K$18,Lookup!$L$18,IF(B337=Lookup!$K$19,Lookup!$L$19,IF(B337=Lookup!$K$20,Lookup!$L$20,IF(B337=Lookup!$K$21,Lookup!$L$21,999))))),"")</f>
        <v/>
      </c>
      <c r="G337" s="41" t="str">
        <f>IF(F337=999,IF(B337=Lookup!$K$22,Lookup!$L$22,IF(B337=Lookup!$K$23,Lookup!$L$23,IF(B337=Lookup!$K$24,Lookup!$L$24,IF(B337=Lookup!$K$25,Lookup!$L$25,IF(B337=Lookup!$K$26,Lookup!$L$26,999))))),"")</f>
        <v/>
      </c>
      <c r="H337" s="41" t="str">
        <f>IF(G337=999,IF(B337=Lookup!$K$27,Lookup!$L$27,IF(B337=Lookup!$K$28,Lookup!$L$28,IF(B337=Lookup!$K$29,Lookup!$L$29,IF(B337=Lookup!$K$30,Lookup!$L$30,IF(B337=Lookup!$K$31,Lookup!$L$31,999))))),"")</f>
        <v/>
      </c>
      <c r="I337" s="41" t="str">
        <f>IF(H337=999,IF(B337=Lookup!$K$32,Lookup!$L$32,IF(B337=Lookup!$K$33,Lookup!$L$33,IF(B337=Lookup!$K$34,Lookup!$L$34,IF(B337=Lookup!$K$35,Lookup!$L$35,IF(B337=Lookup!$K$36,Lookup!$L$36,999))))),"")</f>
        <v/>
      </c>
      <c r="J337" s="41" t="str">
        <f>IF(I337=999,IF(B337=Lookup!$K$37,Lookup!$L$37,IF(B337=Lookup!$K$38,Lookup!$L$38,IF(B337=Lookup!$K$39,Lookup!$L$7,""))),"")</f>
        <v/>
      </c>
      <c r="K337" s="41">
        <f t="shared" si="31"/>
        <v>999</v>
      </c>
      <c r="L337" s="37" t="str">
        <f t="shared" si="30"/>
        <v/>
      </c>
      <c r="M337" s="38">
        <f>'1768'!Z337</f>
        <v>0</v>
      </c>
      <c r="N337" s="37">
        <f t="shared" si="33"/>
        <v>0</v>
      </c>
      <c r="O337" s="37">
        <f t="shared" si="34"/>
        <v>0</v>
      </c>
      <c r="P337" s="37">
        <f t="shared" si="35"/>
        <v>999</v>
      </c>
      <c r="Q337" s="40" t="str">
        <f>IF(P337&lt;=Lookup!$M$7,Lookup!$K$7,IF(P337&lt;=Lookup!$M$8,Lookup!$K$8,IF(P337&lt;=Lookup!$M$9,Lookup!$K$9,IF(P337&lt;=Lookup!$M$10,Lookup!$K$10,IF(P337&lt;=Lookup!$M$11,Lookup!$K$11,"")))))</f>
        <v/>
      </c>
      <c r="R337" s="40" t="str">
        <f>IF(P337&gt;Lookup!$M$11,IF(P337&lt;=Lookup!$M$12,Lookup!$K$12,IF(P337&lt;=Lookup!$M$13,Lookup!$K$13,IF(P337&lt;=Lookup!$M$14,Lookup!$K$14,IF(P337&lt;=Lookup!$M$15,Lookup!$K$15,IF(P337&lt;=Lookup!$M$16,Lookup!$K$16,""))))),"")</f>
        <v/>
      </c>
      <c r="S337" s="40" t="str">
        <f>IF(P337&gt;Lookup!$M$16,IF(P337&lt;=Lookup!$M$17,Lookup!$K$17,IF(P337&lt;=Lookup!$M$18,Lookup!$K$18,IF(P337&lt;=Lookup!$M$19,Lookup!$K$19,IF(P337&lt;=Lookup!$M$20,Lookup!$K$20,IF(P337&lt;=Lookup!$M$21,Lookup!$K$21,""))))),"")</f>
        <v/>
      </c>
      <c r="T337" s="40" t="str">
        <f>IF(P337&gt;Lookup!$M$21,IF(P337&lt;=Lookup!$M$22,Lookup!$K$22,IF(P337&lt;=Lookup!$M$23,Lookup!$K$23,IF(P337&lt;=Lookup!$M$24,Lookup!$K$24,IF(P337&lt;=Lookup!$M$25,Lookup!$K$25,IF(P337&lt;=Lookup!$M$26,Lookup!$K$26,""))))),"")</f>
        <v/>
      </c>
      <c r="U337" s="40" t="str">
        <f>IF(P337&gt;Lookup!$M$26,IF(P337&lt;=Lookup!$M$27,Lookup!$K$27,IF(P337&lt;=Lookup!$M$28,Lookup!$K$28,IF(P337&lt;=Lookup!$M$29,Lookup!$K$29,IF(P337&lt;=Lookup!$M$30,Lookup!$K$30,IF(P337&lt;=Lookup!$M$31,Lookup!$K$31,""))))),"")</f>
        <v/>
      </c>
      <c r="V337" s="40" t="str">
        <f>IF(P337&gt;Lookup!$M$31,IF(P337&lt;=Lookup!$M$32,Lookup!$K$32,IF(P337&lt;=Lookup!$M$33,Lookup!$K$33,IF(P337&lt;=Lookup!$M$34,Lookup!$K$34,IF(P337&lt;=Lookup!$M$35,Lookup!$K$35,IF(P337&lt;=Lookup!$M$36,Lookup!$K$36,""))))),"")</f>
        <v/>
      </c>
      <c r="W337" s="43" t="str">
        <f>IF(P337&gt;Lookup!$M$36,IF(P337&lt;=Lookup!$M$37,Lookup!$K$37,IF(P337&lt;=Lookup!$M$38,Lookup!$K$38,IF(P337&lt;Lookup!$M$39,Lookup!$K$39,IF(P337&lt;Lookup!$M$40,Lookup!$K$40,IF(P337&lt;Lookup!$M$41,Lookup!$K$41,IF(P337&lt;Lookup!$M$42,Lookup!$K$42,IF(P337&lt;Lookup!$M$43,Lookup!$K$43,IF(P337&lt;Lookup!$M$44,Lookup!$K$34,IF(B337=0,"",B337))))))))),"")</f>
        <v/>
      </c>
      <c r="X337" s="42" t="str">
        <f t="shared" si="32"/>
        <v/>
      </c>
    </row>
    <row r="338" spans="1:24" ht="14">
      <c r="A338" s="37">
        <v>328</v>
      </c>
      <c r="B338" s="38">
        <f>'1768'!J338</f>
        <v>0</v>
      </c>
      <c r="C338" s="39">
        <v>999</v>
      </c>
      <c r="D338" s="41" t="str">
        <f>IF(B338=0,"",IF(B338=Lookup!$K$7,Lookup!$L$7,IF(B338=Lookup!$K$8,Lookup!$L$8,IF(B338=Lookup!$K$9,Lookup!$L$9,IF(B338=Lookup!$K$10,Lookup!$L$10,IF(B338=Lookup!$K$11,Lookup!$L$11,999))))))</f>
        <v/>
      </c>
      <c r="E338" s="41" t="str">
        <f>IF(D338=999,IF(B338=Lookup!$K$12,Lookup!$L$12,IF(B338=Lookup!$K$13,Lookup!$L$13,IF(B338=Lookup!$K$14,Lookup!$L$14,IF(B338=Lookup!$K$15,Lookup!$L$15,IF(B338=Lookup!$K$16,Lookup!$L$16,999))))),"")</f>
        <v/>
      </c>
      <c r="F338" s="41" t="str">
        <f>IF(E338=999,IF(B338=Lookup!$K$17,Lookup!$L$17,IF(B338=Lookup!$K$18,Lookup!$L$18,IF(B338=Lookup!$K$19,Lookup!$L$19,IF(B338=Lookup!$K$20,Lookup!$L$20,IF(B338=Lookup!$K$21,Lookup!$L$21,999))))),"")</f>
        <v/>
      </c>
      <c r="G338" s="41" t="str">
        <f>IF(F338=999,IF(B338=Lookup!$K$22,Lookup!$L$22,IF(B338=Lookup!$K$23,Lookup!$L$23,IF(B338=Lookup!$K$24,Lookup!$L$24,IF(B338=Lookup!$K$25,Lookup!$L$25,IF(B338=Lookup!$K$26,Lookup!$L$26,999))))),"")</f>
        <v/>
      </c>
      <c r="H338" s="41" t="str">
        <f>IF(G338=999,IF(B338=Lookup!$K$27,Lookup!$L$27,IF(B338=Lookup!$K$28,Lookup!$L$28,IF(B338=Lookup!$K$29,Lookup!$L$29,IF(B338=Lookup!$K$30,Lookup!$L$30,IF(B338=Lookup!$K$31,Lookup!$L$31,999))))),"")</f>
        <v/>
      </c>
      <c r="I338" s="41" t="str">
        <f>IF(H338=999,IF(B338=Lookup!$K$32,Lookup!$L$32,IF(B338=Lookup!$K$33,Lookup!$L$33,IF(B338=Lookup!$K$34,Lookup!$L$34,IF(B338=Lookup!$K$35,Lookup!$L$35,IF(B338=Lookup!$K$36,Lookup!$L$36,999))))),"")</f>
        <v/>
      </c>
      <c r="J338" s="41" t="str">
        <f>IF(I338=999,IF(B338=Lookup!$K$37,Lookup!$L$37,IF(B338=Lookup!$K$38,Lookup!$L$38,IF(B338=Lookup!$K$39,Lookup!$L$7,""))),"")</f>
        <v/>
      </c>
      <c r="K338" s="41">
        <f t="shared" si="31"/>
        <v>999</v>
      </c>
      <c r="L338" s="37" t="str">
        <f t="shared" si="30"/>
        <v/>
      </c>
      <c r="M338" s="38">
        <f>'1768'!Z338</f>
        <v>0</v>
      </c>
      <c r="N338" s="37">
        <f t="shared" si="33"/>
        <v>0</v>
      </c>
      <c r="O338" s="37">
        <f t="shared" si="34"/>
        <v>0</v>
      </c>
      <c r="P338" s="37">
        <f t="shared" si="35"/>
        <v>999</v>
      </c>
      <c r="Q338" s="40" t="str">
        <f>IF(P338&lt;=Lookup!$M$7,Lookup!$K$7,IF(P338&lt;=Lookup!$M$8,Lookup!$K$8,IF(P338&lt;=Lookup!$M$9,Lookup!$K$9,IF(P338&lt;=Lookup!$M$10,Lookup!$K$10,IF(P338&lt;=Lookup!$M$11,Lookup!$K$11,"")))))</f>
        <v/>
      </c>
      <c r="R338" s="40" t="str">
        <f>IF(P338&gt;Lookup!$M$11,IF(P338&lt;=Lookup!$M$12,Lookup!$K$12,IF(P338&lt;=Lookup!$M$13,Lookup!$K$13,IF(P338&lt;=Lookup!$M$14,Lookup!$K$14,IF(P338&lt;=Lookup!$M$15,Lookup!$K$15,IF(P338&lt;=Lookup!$M$16,Lookup!$K$16,""))))),"")</f>
        <v/>
      </c>
      <c r="S338" s="40" t="str">
        <f>IF(P338&gt;Lookup!$M$16,IF(P338&lt;=Lookup!$M$17,Lookup!$K$17,IF(P338&lt;=Lookup!$M$18,Lookup!$K$18,IF(P338&lt;=Lookup!$M$19,Lookup!$K$19,IF(P338&lt;=Lookup!$M$20,Lookup!$K$20,IF(P338&lt;=Lookup!$M$21,Lookup!$K$21,""))))),"")</f>
        <v/>
      </c>
      <c r="T338" s="40" t="str">
        <f>IF(P338&gt;Lookup!$M$21,IF(P338&lt;=Lookup!$M$22,Lookup!$K$22,IF(P338&lt;=Lookup!$M$23,Lookup!$K$23,IF(P338&lt;=Lookup!$M$24,Lookup!$K$24,IF(P338&lt;=Lookup!$M$25,Lookup!$K$25,IF(P338&lt;=Lookup!$M$26,Lookup!$K$26,""))))),"")</f>
        <v/>
      </c>
      <c r="U338" s="40" t="str">
        <f>IF(P338&gt;Lookup!$M$26,IF(P338&lt;=Lookup!$M$27,Lookup!$K$27,IF(P338&lt;=Lookup!$M$28,Lookup!$K$28,IF(P338&lt;=Lookup!$M$29,Lookup!$K$29,IF(P338&lt;=Lookup!$M$30,Lookup!$K$30,IF(P338&lt;=Lookup!$M$31,Lookup!$K$31,""))))),"")</f>
        <v/>
      </c>
      <c r="V338" s="40" t="str">
        <f>IF(P338&gt;Lookup!$M$31,IF(P338&lt;=Lookup!$M$32,Lookup!$K$32,IF(P338&lt;=Lookup!$M$33,Lookup!$K$33,IF(P338&lt;=Lookup!$M$34,Lookup!$K$34,IF(P338&lt;=Lookup!$M$35,Lookup!$K$35,IF(P338&lt;=Lookup!$M$36,Lookup!$K$36,""))))),"")</f>
        <v/>
      </c>
      <c r="W338" s="43" t="str">
        <f>IF(P338&gt;Lookup!$M$36,IF(P338&lt;=Lookup!$M$37,Lookup!$K$37,IF(P338&lt;=Lookup!$M$38,Lookup!$K$38,IF(P338&lt;Lookup!$M$39,Lookup!$K$39,IF(P338&lt;Lookup!$M$40,Lookup!$K$40,IF(P338&lt;Lookup!$M$41,Lookup!$K$41,IF(P338&lt;Lookup!$M$42,Lookup!$K$42,IF(P338&lt;Lookup!$M$43,Lookup!$K$43,IF(P338&lt;Lookup!$M$44,Lookup!$K$34,IF(B338=0,"",B338))))))))),"")</f>
        <v/>
      </c>
      <c r="X338" s="42" t="str">
        <f t="shared" si="32"/>
        <v/>
      </c>
    </row>
    <row r="339" spans="1:24" ht="14">
      <c r="A339" s="37">
        <v>329</v>
      </c>
      <c r="B339" s="38">
        <f>'1768'!J339</f>
        <v>0</v>
      </c>
      <c r="C339" s="39">
        <v>999</v>
      </c>
      <c r="D339" s="41" t="str">
        <f>IF(B339=0,"",IF(B339=Lookup!$K$7,Lookup!$L$7,IF(B339=Lookup!$K$8,Lookup!$L$8,IF(B339=Lookup!$K$9,Lookup!$L$9,IF(B339=Lookup!$K$10,Lookup!$L$10,IF(B339=Lookup!$K$11,Lookup!$L$11,999))))))</f>
        <v/>
      </c>
      <c r="E339" s="41" t="str">
        <f>IF(D339=999,IF(B339=Lookup!$K$12,Lookup!$L$12,IF(B339=Lookup!$K$13,Lookup!$L$13,IF(B339=Lookup!$K$14,Lookup!$L$14,IF(B339=Lookup!$K$15,Lookup!$L$15,IF(B339=Lookup!$K$16,Lookup!$L$16,999))))),"")</f>
        <v/>
      </c>
      <c r="F339" s="41" t="str">
        <f>IF(E339=999,IF(B339=Lookup!$K$17,Lookup!$L$17,IF(B339=Lookup!$K$18,Lookup!$L$18,IF(B339=Lookup!$K$19,Lookup!$L$19,IF(B339=Lookup!$K$20,Lookup!$L$20,IF(B339=Lookup!$K$21,Lookup!$L$21,999))))),"")</f>
        <v/>
      </c>
      <c r="G339" s="41" t="str">
        <f>IF(F339=999,IF(B339=Lookup!$K$22,Lookup!$L$22,IF(B339=Lookup!$K$23,Lookup!$L$23,IF(B339=Lookup!$K$24,Lookup!$L$24,IF(B339=Lookup!$K$25,Lookup!$L$25,IF(B339=Lookup!$K$26,Lookup!$L$26,999))))),"")</f>
        <v/>
      </c>
      <c r="H339" s="41" t="str">
        <f>IF(G339=999,IF(B339=Lookup!$K$27,Lookup!$L$27,IF(B339=Lookup!$K$28,Lookup!$L$28,IF(B339=Lookup!$K$29,Lookup!$L$29,IF(B339=Lookup!$K$30,Lookup!$L$30,IF(B339=Lookup!$K$31,Lookup!$L$31,999))))),"")</f>
        <v/>
      </c>
      <c r="I339" s="41" t="str">
        <f>IF(H339=999,IF(B339=Lookup!$K$32,Lookup!$L$32,IF(B339=Lookup!$K$33,Lookup!$L$33,IF(B339=Lookup!$K$34,Lookup!$L$34,IF(B339=Lookup!$K$35,Lookup!$L$35,IF(B339=Lookup!$K$36,Lookup!$L$36,999))))),"")</f>
        <v/>
      </c>
      <c r="J339" s="41" t="str">
        <f>IF(I339=999,IF(B339=Lookup!$K$37,Lookup!$L$37,IF(B339=Lookup!$K$38,Lookup!$L$38,IF(B339=Lookup!$K$39,Lookup!$L$7,""))),"")</f>
        <v/>
      </c>
      <c r="K339" s="41">
        <f t="shared" si="31"/>
        <v>999</v>
      </c>
      <c r="L339" s="37" t="str">
        <f t="shared" si="30"/>
        <v/>
      </c>
      <c r="M339" s="38">
        <f>'1768'!Z339</f>
        <v>0</v>
      </c>
      <c r="N339" s="37">
        <f t="shared" si="33"/>
        <v>0</v>
      </c>
      <c r="O339" s="37">
        <f t="shared" si="34"/>
        <v>0</v>
      </c>
      <c r="P339" s="37">
        <f t="shared" si="35"/>
        <v>999</v>
      </c>
      <c r="Q339" s="40" t="str">
        <f>IF(P339&lt;=Lookup!$M$7,Lookup!$K$7,IF(P339&lt;=Lookup!$M$8,Lookup!$K$8,IF(P339&lt;=Lookup!$M$9,Lookup!$K$9,IF(P339&lt;=Lookup!$M$10,Lookup!$K$10,IF(P339&lt;=Lookup!$M$11,Lookup!$K$11,"")))))</f>
        <v/>
      </c>
      <c r="R339" s="40" t="str">
        <f>IF(P339&gt;Lookup!$M$11,IF(P339&lt;=Lookup!$M$12,Lookup!$K$12,IF(P339&lt;=Lookup!$M$13,Lookup!$K$13,IF(P339&lt;=Lookup!$M$14,Lookup!$K$14,IF(P339&lt;=Lookup!$M$15,Lookup!$K$15,IF(P339&lt;=Lookup!$M$16,Lookup!$K$16,""))))),"")</f>
        <v/>
      </c>
      <c r="S339" s="40" t="str">
        <f>IF(P339&gt;Lookup!$M$16,IF(P339&lt;=Lookup!$M$17,Lookup!$K$17,IF(P339&lt;=Lookup!$M$18,Lookup!$K$18,IF(P339&lt;=Lookup!$M$19,Lookup!$K$19,IF(P339&lt;=Lookup!$M$20,Lookup!$K$20,IF(P339&lt;=Lookup!$M$21,Lookup!$K$21,""))))),"")</f>
        <v/>
      </c>
      <c r="T339" s="40" t="str">
        <f>IF(P339&gt;Lookup!$M$21,IF(P339&lt;=Lookup!$M$22,Lookup!$K$22,IF(P339&lt;=Lookup!$M$23,Lookup!$K$23,IF(P339&lt;=Lookup!$M$24,Lookup!$K$24,IF(P339&lt;=Lookup!$M$25,Lookup!$K$25,IF(P339&lt;=Lookup!$M$26,Lookup!$K$26,""))))),"")</f>
        <v/>
      </c>
      <c r="U339" s="40" t="str">
        <f>IF(P339&gt;Lookup!$M$26,IF(P339&lt;=Lookup!$M$27,Lookup!$K$27,IF(P339&lt;=Lookup!$M$28,Lookup!$K$28,IF(P339&lt;=Lookup!$M$29,Lookup!$K$29,IF(P339&lt;=Lookup!$M$30,Lookup!$K$30,IF(P339&lt;=Lookup!$M$31,Lookup!$K$31,""))))),"")</f>
        <v/>
      </c>
      <c r="V339" s="40" t="str">
        <f>IF(P339&gt;Lookup!$M$31,IF(P339&lt;=Lookup!$M$32,Lookup!$K$32,IF(P339&lt;=Lookup!$M$33,Lookup!$K$33,IF(P339&lt;=Lookup!$M$34,Lookup!$K$34,IF(P339&lt;=Lookup!$M$35,Lookup!$K$35,IF(P339&lt;=Lookup!$M$36,Lookup!$K$36,""))))),"")</f>
        <v/>
      </c>
      <c r="W339" s="43" t="str">
        <f>IF(P339&gt;Lookup!$M$36,IF(P339&lt;=Lookup!$M$37,Lookup!$K$37,IF(P339&lt;=Lookup!$M$38,Lookup!$K$38,IF(P339&lt;Lookup!$M$39,Lookup!$K$39,IF(P339&lt;Lookup!$M$40,Lookup!$K$40,IF(P339&lt;Lookup!$M$41,Lookup!$K$41,IF(P339&lt;Lookup!$M$42,Lookup!$K$42,IF(P339&lt;Lookup!$M$43,Lookup!$K$43,IF(P339&lt;Lookup!$M$44,Lookup!$K$34,IF(B339=0,"",B339))))))))),"")</f>
        <v/>
      </c>
      <c r="X339" s="42" t="str">
        <f t="shared" si="32"/>
        <v/>
      </c>
    </row>
    <row r="340" spans="1:24" ht="14">
      <c r="A340" s="37">
        <v>330</v>
      </c>
      <c r="B340" s="38">
        <f>'1768'!J340</f>
        <v>0</v>
      </c>
      <c r="C340" s="39">
        <v>999</v>
      </c>
      <c r="D340" s="41" t="str">
        <f>IF(B340=0,"",IF(B340=Lookup!$K$7,Lookup!$L$7,IF(B340=Lookup!$K$8,Lookup!$L$8,IF(B340=Lookup!$K$9,Lookup!$L$9,IF(B340=Lookup!$K$10,Lookup!$L$10,IF(B340=Lookup!$K$11,Lookup!$L$11,999))))))</f>
        <v/>
      </c>
      <c r="E340" s="41" t="str">
        <f>IF(D340=999,IF(B340=Lookup!$K$12,Lookup!$L$12,IF(B340=Lookup!$K$13,Lookup!$L$13,IF(B340=Lookup!$K$14,Lookup!$L$14,IF(B340=Lookup!$K$15,Lookup!$L$15,IF(B340=Lookup!$K$16,Lookup!$L$16,999))))),"")</f>
        <v/>
      </c>
      <c r="F340" s="41" t="str">
        <f>IF(E340=999,IF(B340=Lookup!$K$17,Lookup!$L$17,IF(B340=Lookup!$K$18,Lookup!$L$18,IF(B340=Lookup!$K$19,Lookup!$L$19,IF(B340=Lookup!$K$20,Lookup!$L$20,IF(B340=Lookup!$K$21,Lookup!$L$21,999))))),"")</f>
        <v/>
      </c>
      <c r="G340" s="41" t="str">
        <f>IF(F340=999,IF(B340=Lookup!$K$22,Lookup!$L$22,IF(B340=Lookup!$K$23,Lookup!$L$23,IF(B340=Lookup!$K$24,Lookup!$L$24,IF(B340=Lookup!$K$25,Lookup!$L$25,IF(B340=Lookup!$K$26,Lookup!$L$26,999))))),"")</f>
        <v/>
      </c>
      <c r="H340" s="41" t="str">
        <f>IF(G340=999,IF(B340=Lookup!$K$27,Lookup!$L$27,IF(B340=Lookup!$K$28,Lookup!$L$28,IF(B340=Lookup!$K$29,Lookup!$L$29,IF(B340=Lookup!$K$30,Lookup!$L$30,IF(B340=Lookup!$K$31,Lookup!$L$31,999))))),"")</f>
        <v/>
      </c>
      <c r="I340" s="41" t="str">
        <f>IF(H340=999,IF(B340=Lookup!$K$32,Lookup!$L$32,IF(B340=Lookup!$K$33,Lookup!$L$33,IF(B340=Lookup!$K$34,Lookup!$L$34,IF(B340=Lookup!$K$35,Lookup!$L$35,IF(B340=Lookup!$K$36,Lookup!$L$36,999))))),"")</f>
        <v/>
      </c>
      <c r="J340" s="41" t="str">
        <f>IF(I340=999,IF(B340=Lookup!$K$37,Lookup!$L$37,IF(B340=Lookup!$K$38,Lookup!$L$38,IF(B340=Lookup!$K$39,Lookup!$L$7,""))),"")</f>
        <v/>
      </c>
      <c r="K340" s="41">
        <f t="shared" si="31"/>
        <v>999</v>
      </c>
      <c r="L340" s="37" t="str">
        <f t="shared" si="30"/>
        <v/>
      </c>
      <c r="M340" s="38">
        <f>'1768'!Z340</f>
        <v>0</v>
      </c>
      <c r="N340" s="37">
        <f t="shared" si="33"/>
        <v>0</v>
      </c>
      <c r="O340" s="37">
        <f t="shared" si="34"/>
        <v>0</v>
      </c>
      <c r="P340" s="37">
        <f t="shared" si="35"/>
        <v>999</v>
      </c>
      <c r="Q340" s="40" t="str">
        <f>IF(P340&lt;=Lookup!$M$7,Lookup!$K$7,IF(P340&lt;=Lookup!$M$8,Lookup!$K$8,IF(P340&lt;=Lookup!$M$9,Lookup!$K$9,IF(P340&lt;=Lookup!$M$10,Lookup!$K$10,IF(P340&lt;=Lookup!$M$11,Lookup!$K$11,"")))))</f>
        <v/>
      </c>
      <c r="R340" s="40" t="str">
        <f>IF(P340&gt;Lookup!$M$11,IF(P340&lt;=Lookup!$M$12,Lookup!$K$12,IF(P340&lt;=Lookup!$M$13,Lookup!$K$13,IF(P340&lt;=Lookup!$M$14,Lookup!$K$14,IF(P340&lt;=Lookup!$M$15,Lookup!$K$15,IF(P340&lt;=Lookup!$M$16,Lookup!$K$16,""))))),"")</f>
        <v/>
      </c>
      <c r="S340" s="40" t="str">
        <f>IF(P340&gt;Lookup!$M$16,IF(P340&lt;=Lookup!$M$17,Lookup!$K$17,IF(P340&lt;=Lookup!$M$18,Lookup!$K$18,IF(P340&lt;=Lookup!$M$19,Lookup!$K$19,IF(P340&lt;=Lookup!$M$20,Lookup!$K$20,IF(P340&lt;=Lookup!$M$21,Lookup!$K$21,""))))),"")</f>
        <v/>
      </c>
      <c r="T340" s="40" t="str">
        <f>IF(P340&gt;Lookup!$M$21,IF(P340&lt;=Lookup!$M$22,Lookup!$K$22,IF(P340&lt;=Lookup!$M$23,Lookup!$K$23,IF(P340&lt;=Lookup!$M$24,Lookup!$K$24,IF(P340&lt;=Lookup!$M$25,Lookup!$K$25,IF(P340&lt;=Lookup!$M$26,Lookup!$K$26,""))))),"")</f>
        <v/>
      </c>
      <c r="U340" s="40" t="str">
        <f>IF(P340&gt;Lookup!$M$26,IF(P340&lt;=Lookup!$M$27,Lookup!$K$27,IF(P340&lt;=Lookup!$M$28,Lookup!$K$28,IF(P340&lt;=Lookup!$M$29,Lookup!$K$29,IF(P340&lt;=Lookup!$M$30,Lookup!$K$30,IF(P340&lt;=Lookup!$M$31,Lookup!$K$31,""))))),"")</f>
        <v/>
      </c>
      <c r="V340" s="40" t="str">
        <f>IF(P340&gt;Lookup!$M$31,IF(P340&lt;=Lookup!$M$32,Lookup!$K$32,IF(P340&lt;=Lookup!$M$33,Lookup!$K$33,IF(P340&lt;=Lookup!$M$34,Lookup!$K$34,IF(P340&lt;=Lookup!$M$35,Lookup!$K$35,IF(P340&lt;=Lookup!$M$36,Lookup!$K$36,""))))),"")</f>
        <v/>
      </c>
      <c r="W340" s="43" t="str">
        <f>IF(P340&gt;Lookup!$M$36,IF(P340&lt;=Lookup!$M$37,Lookup!$K$37,IF(P340&lt;=Lookup!$M$38,Lookup!$K$38,IF(P340&lt;Lookup!$M$39,Lookup!$K$39,IF(P340&lt;Lookup!$M$40,Lookup!$K$40,IF(P340&lt;Lookup!$M$41,Lookup!$K$41,IF(P340&lt;Lookup!$M$42,Lookup!$K$42,IF(P340&lt;Lookup!$M$43,Lookup!$K$43,IF(P340&lt;Lookup!$M$44,Lookup!$K$34,IF(B340=0,"",B340))))))))),"")</f>
        <v/>
      </c>
      <c r="X340" s="42" t="str">
        <f t="shared" si="32"/>
        <v/>
      </c>
    </row>
    <row r="341" spans="1:24" ht="14">
      <c r="A341" s="37">
        <v>331</v>
      </c>
      <c r="B341" s="38">
        <f>'1768'!J341</f>
        <v>0</v>
      </c>
      <c r="C341" s="39">
        <v>999</v>
      </c>
      <c r="D341" s="41" t="str">
        <f>IF(B341=0,"",IF(B341=Lookup!$K$7,Lookup!$L$7,IF(B341=Lookup!$K$8,Lookup!$L$8,IF(B341=Lookup!$K$9,Lookup!$L$9,IF(B341=Lookup!$K$10,Lookup!$L$10,IF(B341=Lookup!$K$11,Lookup!$L$11,999))))))</f>
        <v/>
      </c>
      <c r="E341" s="41" t="str">
        <f>IF(D341=999,IF(B341=Lookup!$K$12,Lookup!$L$12,IF(B341=Lookup!$K$13,Lookup!$L$13,IF(B341=Lookup!$K$14,Lookup!$L$14,IF(B341=Lookup!$K$15,Lookup!$L$15,IF(B341=Lookup!$K$16,Lookup!$L$16,999))))),"")</f>
        <v/>
      </c>
      <c r="F341" s="41" t="str">
        <f>IF(E341=999,IF(B341=Lookup!$K$17,Lookup!$L$17,IF(B341=Lookup!$K$18,Lookup!$L$18,IF(B341=Lookup!$K$19,Lookup!$L$19,IF(B341=Lookup!$K$20,Lookup!$L$20,IF(B341=Lookup!$K$21,Lookup!$L$21,999))))),"")</f>
        <v/>
      </c>
      <c r="G341" s="41" t="str">
        <f>IF(F341=999,IF(B341=Lookup!$K$22,Lookup!$L$22,IF(B341=Lookup!$K$23,Lookup!$L$23,IF(B341=Lookup!$K$24,Lookup!$L$24,IF(B341=Lookup!$K$25,Lookup!$L$25,IF(B341=Lookup!$K$26,Lookup!$L$26,999))))),"")</f>
        <v/>
      </c>
      <c r="H341" s="41" t="str">
        <f>IF(G341=999,IF(B341=Lookup!$K$27,Lookup!$L$27,IF(B341=Lookup!$K$28,Lookup!$L$28,IF(B341=Lookup!$K$29,Lookup!$L$29,IF(B341=Lookup!$K$30,Lookup!$L$30,IF(B341=Lookup!$K$31,Lookup!$L$31,999))))),"")</f>
        <v/>
      </c>
      <c r="I341" s="41" t="str">
        <f>IF(H341=999,IF(B341=Lookup!$K$32,Lookup!$L$32,IF(B341=Lookup!$K$33,Lookup!$L$33,IF(B341=Lookup!$K$34,Lookup!$L$34,IF(B341=Lookup!$K$35,Lookup!$L$35,IF(B341=Lookup!$K$36,Lookup!$L$36,999))))),"")</f>
        <v/>
      </c>
      <c r="J341" s="41" t="str">
        <f>IF(I341=999,IF(B341=Lookup!$K$37,Lookup!$L$37,IF(B341=Lookup!$K$38,Lookup!$L$38,IF(B341=Lookup!$K$39,Lookup!$L$7,""))),"")</f>
        <v/>
      </c>
      <c r="K341" s="41">
        <f t="shared" si="31"/>
        <v>999</v>
      </c>
      <c r="L341" s="37" t="str">
        <f t="shared" si="30"/>
        <v/>
      </c>
      <c r="M341" s="38">
        <f>'1768'!Z341</f>
        <v>0</v>
      </c>
      <c r="N341" s="37">
        <f t="shared" si="33"/>
        <v>0</v>
      </c>
      <c r="O341" s="37">
        <f t="shared" si="34"/>
        <v>0</v>
      </c>
      <c r="P341" s="37">
        <f t="shared" si="35"/>
        <v>999</v>
      </c>
      <c r="Q341" s="40" t="str">
        <f>IF(P341&lt;=Lookup!$M$7,Lookup!$K$7,IF(P341&lt;=Lookup!$M$8,Lookup!$K$8,IF(P341&lt;=Lookup!$M$9,Lookup!$K$9,IF(P341&lt;=Lookup!$M$10,Lookup!$K$10,IF(P341&lt;=Lookup!$M$11,Lookup!$K$11,"")))))</f>
        <v/>
      </c>
      <c r="R341" s="40" t="str">
        <f>IF(P341&gt;Lookup!$M$11,IF(P341&lt;=Lookup!$M$12,Lookup!$K$12,IF(P341&lt;=Lookup!$M$13,Lookup!$K$13,IF(P341&lt;=Lookup!$M$14,Lookup!$K$14,IF(P341&lt;=Lookup!$M$15,Lookup!$K$15,IF(P341&lt;=Lookup!$M$16,Lookup!$K$16,""))))),"")</f>
        <v/>
      </c>
      <c r="S341" s="40" t="str">
        <f>IF(P341&gt;Lookup!$M$16,IF(P341&lt;=Lookup!$M$17,Lookup!$K$17,IF(P341&lt;=Lookup!$M$18,Lookup!$K$18,IF(P341&lt;=Lookup!$M$19,Lookup!$K$19,IF(P341&lt;=Lookup!$M$20,Lookup!$K$20,IF(P341&lt;=Lookup!$M$21,Lookup!$K$21,""))))),"")</f>
        <v/>
      </c>
      <c r="T341" s="40" t="str">
        <f>IF(P341&gt;Lookup!$M$21,IF(P341&lt;=Lookup!$M$22,Lookup!$K$22,IF(P341&lt;=Lookup!$M$23,Lookup!$K$23,IF(P341&lt;=Lookup!$M$24,Lookup!$K$24,IF(P341&lt;=Lookup!$M$25,Lookup!$K$25,IF(P341&lt;=Lookup!$M$26,Lookup!$K$26,""))))),"")</f>
        <v/>
      </c>
      <c r="U341" s="40" t="str">
        <f>IF(P341&gt;Lookup!$M$26,IF(P341&lt;=Lookup!$M$27,Lookup!$K$27,IF(P341&lt;=Lookup!$M$28,Lookup!$K$28,IF(P341&lt;=Lookup!$M$29,Lookup!$K$29,IF(P341&lt;=Lookup!$M$30,Lookup!$K$30,IF(P341&lt;=Lookup!$M$31,Lookup!$K$31,""))))),"")</f>
        <v/>
      </c>
      <c r="V341" s="40" t="str">
        <f>IF(P341&gt;Lookup!$M$31,IF(P341&lt;=Lookup!$M$32,Lookup!$K$32,IF(P341&lt;=Lookup!$M$33,Lookup!$K$33,IF(P341&lt;=Lookup!$M$34,Lookup!$K$34,IF(P341&lt;=Lookup!$M$35,Lookup!$K$35,IF(P341&lt;=Lookup!$M$36,Lookup!$K$36,""))))),"")</f>
        <v/>
      </c>
      <c r="W341" s="43" t="str">
        <f>IF(P341&gt;Lookup!$M$36,IF(P341&lt;=Lookup!$M$37,Lookup!$K$37,IF(P341&lt;=Lookup!$M$38,Lookup!$K$38,IF(P341&lt;Lookup!$M$39,Lookup!$K$39,IF(P341&lt;Lookup!$M$40,Lookup!$K$40,IF(P341&lt;Lookup!$M$41,Lookup!$K$41,IF(P341&lt;Lookup!$M$42,Lookup!$K$42,IF(P341&lt;Lookup!$M$43,Lookup!$K$43,IF(P341&lt;Lookup!$M$44,Lookup!$K$34,IF(B341=0,"",B341))))))))),"")</f>
        <v/>
      </c>
      <c r="X341" s="42" t="str">
        <f t="shared" si="32"/>
        <v/>
      </c>
    </row>
    <row r="342" spans="1:24" ht="14">
      <c r="A342" s="37">
        <v>332</v>
      </c>
      <c r="B342" s="38">
        <f>'1768'!J342</f>
        <v>0</v>
      </c>
      <c r="C342" s="39">
        <v>999</v>
      </c>
      <c r="D342" s="41" t="str">
        <f>IF(B342=0,"",IF(B342=Lookup!$K$7,Lookup!$L$7,IF(B342=Lookup!$K$8,Lookup!$L$8,IF(B342=Lookup!$K$9,Lookup!$L$9,IF(B342=Lookup!$K$10,Lookup!$L$10,IF(B342=Lookup!$K$11,Lookup!$L$11,999))))))</f>
        <v/>
      </c>
      <c r="E342" s="41" t="str">
        <f>IF(D342=999,IF(B342=Lookup!$K$12,Lookup!$L$12,IF(B342=Lookup!$K$13,Lookup!$L$13,IF(B342=Lookup!$K$14,Lookup!$L$14,IF(B342=Lookup!$K$15,Lookup!$L$15,IF(B342=Lookup!$K$16,Lookup!$L$16,999))))),"")</f>
        <v/>
      </c>
      <c r="F342" s="41" t="str">
        <f>IF(E342=999,IF(B342=Lookup!$K$17,Lookup!$L$17,IF(B342=Lookup!$K$18,Lookup!$L$18,IF(B342=Lookup!$K$19,Lookup!$L$19,IF(B342=Lookup!$K$20,Lookup!$L$20,IF(B342=Lookup!$K$21,Lookup!$L$21,999))))),"")</f>
        <v/>
      </c>
      <c r="G342" s="41" t="str">
        <f>IF(F342=999,IF(B342=Lookup!$K$22,Lookup!$L$22,IF(B342=Lookup!$K$23,Lookup!$L$23,IF(B342=Lookup!$K$24,Lookup!$L$24,IF(B342=Lookup!$K$25,Lookup!$L$25,IF(B342=Lookup!$K$26,Lookup!$L$26,999))))),"")</f>
        <v/>
      </c>
      <c r="H342" s="41" t="str">
        <f>IF(G342=999,IF(B342=Lookup!$K$27,Lookup!$L$27,IF(B342=Lookup!$K$28,Lookup!$L$28,IF(B342=Lookup!$K$29,Lookup!$L$29,IF(B342=Lookup!$K$30,Lookup!$L$30,IF(B342=Lookup!$K$31,Lookup!$L$31,999))))),"")</f>
        <v/>
      </c>
      <c r="I342" s="41" t="str">
        <f>IF(H342=999,IF(B342=Lookup!$K$32,Lookup!$L$32,IF(B342=Lookup!$K$33,Lookup!$L$33,IF(B342=Lookup!$K$34,Lookup!$L$34,IF(B342=Lookup!$K$35,Lookup!$L$35,IF(B342=Lookup!$K$36,Lookup!$L$36,999))))),"")</f>
        <v/>
      </c>
      <c r="J342" s="41" t="str">
        <f>IF(I342=999,IF(B342=Lookup!$K$37,Lookup!$L$37,IF(B342=Lookup!$K$38,Lookup!$L$38,IF(B342=Lookup!$K$39,Lookup!$L$7,""))),"")</f>
        <v/>
      </c>
      <c r="K342" s="41">
        <f t="shared" si="31"/>
        <v>999</v>
      </c>
      <c r="L342" s="37" t="str">
        <f t="shared" si="30"/>
        <v/>
      </c>
      <c r="M342" s="38">
        <f>'1768'!Z342</f>
        <v>0</v>
      </c>
      <c r="N342" s="37">
        <f t="shared" si="33"/>
        <v>0</v>
      </c>
      <c r="O342" s="37">
        <f t="shared" si="34"/>
        <v>0</v>
      </c>
      <c r="P342" s="37">
        <f t="shared" si="35"/>
        <v>999</v>
      </c>
      <c r="Q342" s="40" t="str">
        <f>IF(P342&lt;=Lookup!$M$7,Lookup!$K$7,IF(P342&lt;=Lookup!$M$8,Lookup!$K$8,IF(P342&lt;=Lookup!$M$9,Lookup!$K$9,IF(P342&lt;=Lookup!$M$10,Lookup!$K$10,IF(P342&lt;=Lookup!$M$11,Lookup!$K$11,"")))))</f>
        <v/>
      </c>
      <c r="R342" s="40" t="str">
        <f>IF(P342&gt;Lookup!$M$11,IF(P342&lt;=Lookup!$M$12,Lookup!$K$12,IF(P342&lt;=Lookup!$M$13,Lookup!$K$13,IF(P342&lt;=Lookup!$M$14,Lookup!$K$14,IF(P342&lt;=Lookup!$M$15,Lookup!$K$15,IF(P342&lt;=Lookup!$M$16,Lookup!$K$16,""))))),"")</f>
        <v/>
      </c>
      <c r="S342" s="40" t="str">
        <f>IF(P342&gt;Lookup!$M$16,IF(P342&lt;=Lookup!$M$17,Lookup!$K$17,IF(P342&lt;=Lookup!$M$18,Lookup!$K$18,IF(P342&lt;=Lookup!$M$19,Lookup!$K$19,IF(P342&lt;=Lookup!$M$20,Lookup!$K$20,IF(P342&lt;=Lookup!$M$21,Lookup!$K$21,""))))),"")</f>
        <v/>
      </c>
      <c r="T342" s="40" t="str">
        <f>IF(P342&gt;Lookup!$M$21,IF(P342&lt;=Lookup!$M$22,Lookup!$K$22,IF(P342&lt;=Lookup!$M$23,Lookup!$K$23,IF(P342&lt;=Lookup!$M$24,Lookup!$K$24,IF(P342&lt;=Lookup!$M$25,Lookup!$K$25,IF(P342&lt;=Lookup!$M$26,Lookup!$K$26,""))))),"")</f>
        <v/>
      </c>
      <c r="U342" s="40" t="str">
        <f>IF(P342&gt;Lookup!$M$26,IF(P342&lt;=Lookup!$M$27,Lookup!$K$27,IF(P342&lt;=Lookup!$M$28,Lookup!$K$28,IF(P342&lt;=Lookup!$M$29,Lookup!$K$29,IF(P342&lt;=Lookup!$M$30,Lookup!$K$30,IF(P342&lt;=Lookup!$M$31,Lookup!$K$31,""))))),"")</f>
        <v/>
      </c>
      <c r="V342" s="40" t="str">
        <f>IF(P342&gt;Lookup!$M$31,IF(P342&lt;=Lookup!$M$32,Lookup!$K$32,IF(P342&lt;=Lookup!$M$33,Lookup!$K$33,IF(P342&lt;=Lookup!$M$34,Lookup!$K$34,IF(P342&lt;=Lookup!$M$35,Lookup!$K$35,IF(P342&lt;=Lookup!$M$36,Lookup!$K$36,""))))),"")</f>
        <v/>
      </c>
      <c r="W342" s="43" t="str">
        <f>IF(P342&gt;Lookup!$M$36,IF(P342&lt;=Lookup!$M$37,Lookup!$K$37,IF(P342&lt;=Lookup!$M$38,Lookup!$K$38,IF(P342&lt;Lookup!$M$39,Lookup!$K$39,IF(P342&lt;Lookup!$M$40,Lookup!$K$40,IF(P342&lt;Lookup!$M$41,Lookup!$K$41,IF(P342&lt;Lookup!$M$42,Lookup!$K$42,IF(P342&lt;Lookup!$M$43,Lookup!$K$43,IF(P342&lt;Lookup!$M$44,Lookup!$K$34,IF(B342=0,"",B342))))))))),"")</f>
        <v/>
      </c>
      <c r="X342" s="42" t="str">
        <f t="shared" si="32"/>
        <v/>
      </c>
    </row>
    <row r="343" spans="1:24" ht="14">
      <c r="A343" s="37">
        <v>333</v>
      </c>
      <c r="B343" s="38">
        <f>'1768'!J343</f>
        <v>0</v>
      </c>
      <c r="C343" s="39">
        <v>999</v>
      </c>
      <c r="D343" s="41" t="str">
        <f>IF(B343=0,"",IF(B343=Lookup!$K$7,Lookup!$L$7,IF(B343=Lookup!$K$8,Lookup!$L$8,IF(B343=Lookup!$K$9,Lookup!$L$9,IF(B343=Lookup!$K$10,Lookup!$L$10,IF(B343=Lookup!$K$11,Lookup!$L$11,999))))))</f>
        <v/>
      </c>
      <c r="E343" s="41" t="str">
        <f>IF(D343=999,IF(B343=Lookup!$K$12,Lookup!$L$12,IF(B343=Lookup!$K$13,Lookup!$L$13,IF(B343=Lookup!$K$14,Lookup!$L$14,IF(B343=Lookup!$K$15,Lookup!$L$15,IF(B343=Lookup!$K$16,Lookup!$L$16,999))))),"")</f>
        <v/>
      </c>
      <c r="F343" s="41" t="str">
        <f>IF(E343=999,IF(B343=Lookup!$K$17,Lookup!$L$17,IF(B343=Lookup!$K$18,Lookup!$L$18,IF(B343=Lookup!$K$19,Lookup!$L$19,IF(B343=Lookup!$K$20,Lookup!$L$20,IF(B343=Lookup!$K$21,Lookup!$L$21,999))))),"")</f>
        <v/>
      </c>
      <c r="G343" s="41" t="str">
        <f>IF(F343=999,IF(B343=Lookup!$K$22,Lookup!$L$22,IF(B343=Lookup!$K$23,Lookup!$L$23,IF(B343=Lookup!$K$24,Lookup!$L$24,IF(B343=Lookup!$K$25,Lookup!$L$25,IF(B343=Lookup!$K$26,Lookup!$L$26,999))))),"")</f>
        <v/>
      </c>
      <c r="H343" s="41" t="str">
        <f>IF(G343=999,IF(B343=Lookup!$K$27,Lookup!$L$27,IF(B343=Lookup!$K$28,Lookup!$L$28,IF(B343=Lookup!$K$29,Lookup!$L$29,IF(B343=Lookup!$K$30,Lookup!$L$30,IF(B343=Lookup!$K$31,Lookup!$L$31,999))))),"")</f>
        <v/>
      </c>
      <c r="I343" s="41" t="str">
        <f>IF(H343=999,IF(B343=Lookup!$K$32,Lookup!$L$32,IF(B343=Lookup!$K$33,Lookup!$L$33,IF(B343=Lookup!$K$34,Lookup!$L$34,IF(B343=Lookup!$K$35,Lookup!$L$35,IF(B343=Lookup!$K$36,Lookup!$L$36,999))))),"")</f>
        <v/>
      </c>
      <c r="J343" s="41" t="str">
        <f>IF(I343=999,IF(B343=Lookup!$K$37,Lookup!$L$37,IF(B343=Lookup!$K$38,Lookup!$L$38,IF(B343=Lookup!$K$39,Lookup!$L$7,""))),"")</f>
        <v/>
      </c>
      <c r="K343" s="41">
        <f t="shared" si="31"/>
        <v>999</v>
      </c>
      <c r="L343" s="37" t="str">
        <f t="shared" si="30"/>
        <v/>
      </c>
      <c r="M343" s="38">
        <f>'1768'!Z343</f>
        <v>0</v>
      </c>
      <c r="N343" s="37">
        <f t="shared" si="33"/>
        <v>0</v>
      </c>
      <c r="O343" s="37">
        <f t="shared" si="34"/>
        <v>0</v>
      </c>
      <c r="P343" s="37">
        <f t="shared" si="35"/>
        <v>999</v>
      </c>
      <c r="Q343" s="40" t="str">
        <f>IF(P343&lt;=Lookup!$M$7,Lookup!$K$7,IF(P343&lt;=Lookup!$M$8,Lookup!$K$8,IF(P343&lt;=Lookup!$M$9,Lookup!$K$9,IF(P343&lt;=Lookup!$M$10,Lookup!$K$10,IF(P343&lt;=Lookup!$M$11,Lookup!$K$11,"")))))</f>
        <v/>
      </c>
      <c r="R343" s="40" t="str">
        <f>IF(P343&gt;Lookup!$M$11,IF(P343&lt;=Lookup!$M$12,Lookup!$K$12,IF(P343&lt;=Lookup!$M$13,Lookup!$K$13,IF(P343&lt;=Lookup!$M$14,Lookup!$K$14,IF(P343&lt;=Lookup!$M$15,Lookup!$K$15,IF(P343&lt;=Lookup!$M$16,Lookup!$K$16,""))))),"")</f>
        <v/>
      </c>
      <c r="S343" s="40" t="str">
        <f>IF(P343&gt;Lookup!$M$16,IF(P343&lt;=Lookup!$M$17,Lookup!$K$17,IF(P343&lt;=Lookup!$M$18,Lookup!$K$18,IF(P343&lt;=Lookup!$M$19,Lookup!$K$19,IF(P343&lt;=Lookup!$M$20,Lookup!$K$20,IF(P343&lt;=Lookup!$M$21,Lookup!$K$21,""))))),"")</f>
        <v/>
      </c>
      <c r="T343" s="40" t="str">
        <f>IF(P343&gt;Lookup!$M$21,IF(P343&lt;=Lookup!$M$22,Lookup!$K$22,IF(P343&lt;=Lookup!$M$23,Lookup!$K$23,IF(P343&lt;=Lookup!$M$24,Lookup!$K$24,IF(P343&lt;=Lookup!$M$25,Lookup!$K$25,IF(P343&lt;=Lookup!$M$26,Lookup!$K$26,""))))),"")</f>
        <v/>
      </c>
      <c r="U343" s="40" t="str">
        <f>IF(P343&gt;Lookup!$M$26,IF(P343&lt;=Lookup!$M$27,Lookup!$K$27,IF(P343&lt;=Lookup!$M$28,Lookup!$K$28,IF(P343&lt;=Lookup!$M$29,Lookup!$K$29,IF(P343&lt;=Lookup!$M$30,Lookup!$K$30,IF(P343&lt;=Lookup!$M$31,Lookup!$K$31,""))))),"")</f>
        <v/>
      </c>
      <c r="V343" s="40" t="str">
        <f>IF(P343&gt;Lookup!$M$31,IF(P343&lt;=Lookup!$M$32,Lookup!$K$32,IF(P343&lt;=Lookup!$M$33,Lookup!$K$33,IF(P343&lt;=Lookup!$M$34,Lookup!$K$34,IF(P343&lt;=Lookup!$M$35,Lookup!$K$35,IF(P343&lt;=Lookup!$M$36,Lookup!$K$36,""))))),"")</f>
        <v/>
      </c>
      <c r="W343" s="43" t="str">
        <f>IF(P343&gt;Lookup!$M$36,IF(P343&lt;=Lookup!$M$37,Lookup!$K$37,IF(P343&lt;=Lookup!$M$38,Lookup!$K$38,IF(P343&lt;Lookup!$M$39,Lookup!$K$39,IF(P343&lt;Lookup!$M$40,Lookup!$K$40,IF(P343&lt;Lookup!$M$41,Lookup!$K$41,IF(P343&lt;Lookup!$M$42,Lookup!$K$42,IF(P343&lt;Lookup!$M$43,Lookup!$K$43,IF(P343&lt;Lookup!$M$44,Lookup!$K$34,IF(B343=0,"",B343))))))))),"")</f>
        <v/>
      </c>
      <c r="X343" s="42" t="str">
        <f t="shared" si="32"/>
        <v/>
      </c>
    </row>
    <row r="344" spans="1:24" ht="14">
      <c r="A344" s="37">
        <v>334</v>
      </c>
      <c r="B344" s="38">
        <f>'1768'!J344</f>
        <v>0</v>
      </c>
      <c r="C344" s="39">
        <v>999</v>
      </c>
      <c r="D344" s="41" t="str">
        <f>IF(B344=0,"",IF(B344=Lookup!$K$7,Lookup!$L$7,IF(B344=Lookup!$K$8,Lookup!$L$8,IF(B344=Lookup!$K$9,Lookup!$L$9,IF(B344=Lookup!$K$10,Lookup!$L$10,IF(B344=Lookup!$K$11,Lookup!$L$11,999))))))</f>
        <v/>
      </c>
      <c r="E344" s="41" t="str">
        <f>IF(D344=999,IF(B344=Lookup!$K$12,Lookup!$L$12,IF(B344=Lookup!$K$13,Lookup!$L$13,IF(B344=Lookup!$K$14,Lookup!$L$14,IF(B344=Lookup!$K$15,Lookup!$L$15,IF(B344=Lookup!$K$16,Lookup!$L$16,999))))),"")</f>
        <v/>
      </c>
      <c r="F344" s="41" t="str">
        <f>IF(E344=999,IF(B344=Lookup!$K$17,Lookup!$L$17,IF(B344=Lookup!$K$18,Lookup!$L$18,IF(B344=Lookup!$K$19,Lookup!$L$19,IF(B344=Lookup!$K$20,Lookup!$L$20,IF(B344=Lookup!$K$21,Lookup!$L$21,999))))),"")</f>
        <v/>
      </c>
      <c r="G344" s="41" t="str">
        <f>IF(F344=999,IF(B344=Lookup!$K$22,Lookup!$L$22,IF(B344=Lookup!$K$23,Lookup!$L$23,IF(B344=Lookup!$K$24,Lookup!$L$24,IF(B344=Lookup!$K$25,Lookup!$L$25,IF(B344=Lookup!$K$26,Lookup!$L$26,999))))),"")</f>
        <v/>
      </c>
      <c r="H344" s="41" t="str">
        <f>IF(G344=999,IF(B344=Lookup!$K$27,Lookup!$L$27,IF(B344=Lookup!$K$28,Lookup!$L$28,IF(B344=Lookup!$K$29,Lookup!$L$29,IF(B344=Lookup!$K$30,Lookup!$L$30,IF(B344=Lookup!$K$31,Lookup!$L$31,999))))),"")</f>
        <v/>
      </c>
      <c r="I344" s="41" t="str">
        <f>IF(H344=999,IF(B344=Lookup!$K$32,Lookup!$L$32,IF(B344=Lookup!$K$33,Lookup!$L$33,IF(B344=Lookup!$K$34,Lookup!$L$34,IF(B344=Lookup!$K$35,Lookup!$L$35,IF(B344=Lookup!$K$36,Lookup!$L$36,999))))),"")</f>
        <v/>
      </c>
      <c r="J344" s="41" t="str">
        <f>IF(I344=999,IF(B344=Lookup!$K$37,Lookup!$L$37,IF(B344=Lookup!$K$38,Lookup!$L$38,IF(B344=Lookup!$K$39,Lookup!$L$7,""))),"")</f>
        <v/>
      </c>
      <c r="K344" s="41">
        <f t="shared" si="31"/>
        <v>999</v>
      </c>
      <c r="L344" s="37" t="str">
        <f t="shared" si="30"/>
        <v/>
      </c>
      <c r="M344" s="38">
        <f>'1768'!Z344</f>
        <v>0</v>
      </c>
      <c r="N344" s="37">
        <f t="shared" si="33"/>
        <v>0</v>
      </c>
      <c r="O344" s="37">
        <f t="shared" si="34"/>
        <v>0</v>
      </c>
      <c r="P344" s="37">
        <f t="shared" si="35"/>
        <v>999</v>
      </c>
      <c r="Q344" s="40" t="str">
        <f>IF(P344&lt;=Lookup!$M$7,Lookup!$K$7,IF(P344&lt;=Lookup!$M$8,Lookup!$K$8,IF(P344&lt;=Lookup!$M$9,Lookup!$K$9,IF(P344&lt;=Lookup!$M$10,Lookup!$K$10,IF(P344&lt;=Lookup!$M$11,Lookup!$K$11,"")))))</f>
        <v/>
      </c>
      <c r="R344" s="40" t="str">
        <f>IF(P344&gt;Lookup!$M$11,IF(P344&lt;=Lookup!$M$12,Lookup!$K$12,IF(P344&lt;=Lookup!$M$13,Lookup!$K$13,IF(P344&lt;=Lookup!$M$14,Lookup!$K$14,IF(P344&lt;=Lookup!$M$15,Lookup!$K$15,IF(P344&lt;=Lookup!$M$16,Lookup!$K$16,""))))),"")</f>
        <v/>
      </c>
      <c r="S344" s="40" t="str">
        <f>IF(P344&gt;Lookup!$M$16,IF(P344&lt;=Lookup!$M$17,Lookup!$K$17,IF(P344&lt;=Lookup!$M$18,Lookup!$K$18,IF(P344&lt;=Lookup!$M$19,Lookup!$K$19,IF(P344&lt;=Lookup!$M$20,Lookup!$K$20,IF(P344&lt;=Lookup!$M$21,Lookup!$K$21,""))))),"")</f>
        <v/>
      </c>
      <c r="T344" s="40" t="str">
        <f>IF(P344&gt;Lookup!$M$21,IF(P344&lt;=Lookup!$M$22,Lookup!$K$22,IF(P344&lt;=Lookup!$M$23,Lookup!$K$23,IF(P344&lt;=Lookup!$M$24,Lookup!$K$24,IF(P344&lt;=Lookup!$M$25,Lookup!$K$25,IF(P344&lt;=Lookup!$M$26,Lookup!$K$26,""))))),"")</f>
        <v/>
      </c>
      <c r="U344" s="40" t="str">
        <f>IF(P344&gt;Lookup!$M$26,IF(P344&lt;=Lookup!$M$27,Lookup!$K$27,IF(P344&lt;=Lookup!$M$28,Lookup!$K$28,IF(P344&lt;=Lookup!$M$29,Lookup!$K$29,IF(P344&lt;=Lookup!$M$30,Lookup!$K$30,IF(P344&lt;=Lookup!$M$31,Lookup!$K$31,""))))),"")</f>
        <v/>
      </c>
      <c r="V344" s="40" t="str">
        <f>IF(P344&gt;Lookup!$M$31,IF(P344&lt;=Lookup!$M$32,Lookup!$K$32,IF(P344&lt;=Lookup!$M$33,Lookup!$K$33,IF(P344&lt;=Lookup!$M$34,Lookup!$K$34,IF(P344&lt;=Lookup!$M$35,Lookup!$K$35,IF(P344&lt;=Lookup!$M$36,Lookup!$K$36,""))))),"")</f>
        <v/>
      </c>
      <c r="W344" s="43" t="str">
        <f>IF(P344&gt;Lookup!$M$36,IF(P344&lt;=Lookup!$M$37,Lookup!$K$37,IF(P344&lt;=Lookup!$M$38,Lookup!$K$38,IF(P344&lt;Lookup!$M$39,Lookup!$K$39,IF(P344&lt;Lookup!$M$40,Lookup!$K$40,IF(P344&lt;Lookup!$M$41,Lookup!$K$41,IF(P344&lt;Lookup!$M$42,Lookup!$K$42,IF(P344&lt;Lookup!$M$43,Lookup!$K$43,IF(P344&lt;Lookup!$M$44,Lookup!$K$34,IF(B344=0,"",B344))))))))),"")</f>
        <v/>
      </c>
      <c r="X344" s="42" t="str">
        <f t="shared" si="32"/>
        <v/>
      </c>
    </row>
    <row r="345" spans="1:24" ht="14">
      <c r="A345" s="37">
        <v>335</v>
      </c>
      <c r="B345" s="38">
        <f>'1768'!J345</f>
        <v>0</v>
      </c>
      <c r="C345" s="39">
        <v>999</v>
      </c>
      <c r="D345" s="41" t="str">
        <f>IF(B345=0,"",IF(B345=Lookup!$K$7,Lookup!$L$7,IF(B345=Lookup!$K$8,Lookup!$L$8,IF(B345=Lookup!$K$9,Lookup!$L$9,IF(B345=Lookup!$K$10,Lookup!$L$10,IF(B345=Lookup!$K$11,Lookup!$L$11,999))))))</f>
        <v/>
      </c>
      <c r="E345" s="41" t="str">
        <f>IF(D345=999,IF(B345=Lookup!$K$12,Lookup!$L$12,IF(B345=Lookup!$K$13,Lookup!$L$13,IF(B345=Lookup!$K$14,Lookup!$L$14,IF(B345=Lookup!$K$15,Lookup!$L$15,IF(B345=Lookup!$K$16,Lookup!$L$16,999))))),"")</f>
        <v/>
      </c>
      <c r="F345" s="41" t="str">
        <f>IF(E345=999,IF(B345=Lookup!$K$17,Lookup!$L$17,IF(B345=Lookup!$K$18,Lookup!$L$18,IF(B345=Lookup!$K$19,Lookup!$L$19,IF(B345=Lookup!$K$20,Lookup!$L$20,IF(B345=Lookup!$K$21,Lookup!$L$21,999))))),"")</f>
        <v/>
      </c>
      <c r="G345" s="41" t="str">
        <f>IF(F345=999,IF(B345=Lookup!$K$22,Lookup!$L$22,IF(B345=Lookup!$K$23,Lookup!$L$23,IF(B345=Lookup!$K$24,Lookup!$L$24,IF(B345=Lookup!$K$25,Lookup!$L$25,IF(B345=Lookup!$K$26,Lookup!$L$26,999))))),"")</f>
        <v/>
      </c>
      <c r="H345" s="41" t="str">
        <f>IF(G345=999,IF(B345=Lookup!$K$27,Lookup!$L$27,IF(B345=Lookup!$K$28,Lookup!$L$28,IF(B345=Lookup!$K$29,Lookup!$L$29,IF(B345=Lookup!$K$30,Lookup!$L$30,IF(B345=Lookup!$K$31,Lookup!$L$31,999))))),"")</f>
        <v/>
      </c>
      <c r="I345" s="41" t="str">
        <f>IF(H345=999,IF(B345=Lookup!$K$32,Lookup!$L$32,IF(B345=Lookup!$K$33,Lookup!$L$33,IF(B345=Lookup!$K$34,Lookup!$L$34,IF(B345=Lookup!$K$35,Lookup!$L$35,IF(B345=Lookup!$K$36,Lookup!$L$36,999))))),"")</f>
        <v/>
      </c>
      <c r="J345" s="41" t="str">
        <f>IF(I345=999,IF(B345=Lookup!$K$37,Lookup!$L$37,IF(B345=Lookup!$K$38,Lookup!$L$38,IF(B345=Lookup!$K$39,Lookup!$L$7,""))),"")</f>
        <v/>
      </c>
      <c r="K345" s="41">
        <f t="shared" si="31"/>
        <v>999</v>
      </c>
      <c r="L345" s="37" t="str">
        <f t="shared" si="30"/>
        <v/>
      </c>
      <c r="M345" s="38">
        <f>'1768'!Z345</f>
        <v>0</v>
      </c>
      <c r="N345" s="37">
        <f t="shared" si="33"/>
        <v>0</v>
      </c>
      <c r="O345" s="37">
        <f t="shared" si="34"/>
        <v>0</v>
      </c>
      <c r="P345" s="37">
        <f t="shared" si="35"/>
        <v>999</v>
      </c>
      <c r="Q345" s="40" t="str">
        <f>IF(P345&lt;=Lookup!$M$7,Lookup!$K$7,IF(P345&lt;=Lookup!$M$8,Lookup!$K$8,IF(P345&lt;=Lookup!$M$9,Lookup!$K$9,IF(P345&lt;=Lookup!$M$10,Lookup!$K$10,IF(P345&lt;=Lookup!$M$11,Lookup!$K$11,"")))))</f>
        <v/>
      </c>
      <c r="R345" s="40" t="str">
        <f>IF(P345&gt;Lookup!$M$11,IF(P345&lt;=Lookup!$M$12,Lookup!$K$12,IF(P345&lt;=Lookup!$M$13,Lookup!$K$13,IF(P345&lt;=Lookup!$M$14,Lookup!$K$14,IF(P345&lt;=Lookup!$M$15,Lookup!$K$15,IF(P345&lt;=Lookup!$M$16,Lookup!$K$16,""))))),"")</f>
        <v/>
      </c>
      <c r="S345" s="40" t="str">
        <f>IF(P345&gt;Lookup!$M$16,IF(P345&lt;=Lookup!$M$17,Lookup!$K$17,IF(P345&lt;=Lookup!$M$18,Lookup!$K$18,IF(P345&lt;=Lookup!$M$19,Lookup!$K$19,IF(P345&lt;=Lookup!$M$20,Lookup!$K$20,IF(P345&lt;=Lookup!$M$21,Lookup!$K$21,""))))),"")</f>
        <v/>
      </c>
      <c r="T345" s="40" t="str">
        <f>IF(P345&gt;Lookup!$M$21,IF(P345&lt;=Lookup!$M$22,Lookup!$K$22,IF(P345&lt;=Lookup!$M$23,Lookup!$K$23,IF(P345&lt;=Lookup!$M$24,Lookup!$K$24,IF(P345&lt;=Lookup!$M$25,Lookup!$K$25,IF(P345&lt;=Lookup!$M$26,Lookup!$K$26,""))))),"")</f>
        <v/>
      </c>
      <c r="U345" s="40" t="str">
        <f>IF(P345&gt;Lookup!$M$26,IF(P345&lt;=Lookup!$M$27,Lookup!$K$27,IF(P345&lt;=Lookup!$M$28,Lookup!$K$28,IF(P345&lt;=Lookup!$M$29,Lookup!$K$29,IF(P345&lt;=Lookup!$M$30,Lookup!$K$30,IF(P345&lt;=Lookup!$M$31,Lookup!$K$31,""))))),"")</f>
        <v/>
      </c>
      <c r="V345" s="40" t="str">
        <f>IF(P345&gt;Lookup!$M$31,IF(P345&lt;=Lookup!$M$32,Lookup!$K$32,IF(P345&lt;=Lookup!$M$33,Lookup!$K$33,IF(P345&lt;=Lookup!$M$34,Lookup!$K$34,IF(P345&lt;=Lookup!$M$35,Lookup!$K$35,IF(P345&lt;=Lookup!$M$36,Lookup!$K$36,""))))),"")</f>
        <v/>
      </c>
      <c r="W345" s="43" t="str">
        <f>IF(P345&gt;Lookup!$M$36,IF(P345&lt;=Lookup!$M$37,Lookup!$K$37,IF(P345&lt;=Lookup!$M$38,Lookup!$K$38,IF(P345&lt;Lookup!$M$39,Lookup!$K$39,IF(P345&lt;Lookup!$M$40,Lookup!$K$40,IF(P345&lt;Lookup!$M$41,Lookup!$K$41,IF(P345&lt;Lookup!$M$42,Lookup!$K$42,IF(P345&lt;Lookup!$M$43,Lookup!$K$43,IF(P345&lt;Lookup!$M$44,Lookup!$K$34,IF(B345=0,"",B345))))))))),"")</f>
        <v/>
      </c>
      <c r="X345" s="42" t="str">
        <f t="shared" si="32"/>
        <v/>
      </c>
    </row>
    <row r="346" spans="1:24" ht="14">
      <c r="A346" s="37">
        <v>336</v>
      </c>
      <c r="B346" s="38">
        <f>'1768'!J346</f>
        <v>0</v>
      </c>
      <c r="C346" s="39">
        <v>999</v>
      </c>
      <c r="D346" s="41" t="str">
        <f>IF(B346=0,"",IF(B346=Lookup!$K$7,Lookup!$L$7,IF(B346=Lookup!$K$8,Lookup!$L$8,IF(B346=Lookup!$K$9,Lookup!$L$9,IF(B346=Lookup!$K$10,Lookup!$L$10,IF(B346=Lookup!$K$11,Lookup!$L$11,999))))))</f>
        <v/>
      </c>
      <c r="E346" s="41" t="str">
        <f>IF(D346=999,IF(B346=Lookup!$K$12,Lookup!$L$12,IF(B346=Lookup!$K$13,Lookup!$L$13,IF(B346=Lookup!$K$14,Lookup!$L$14,IF(B346=Lookup!$K$15,Lookup!$L$15,IF(B346=Lookup!$K$16,Lookup!$L$16,999))))),"")</f>
        <v/>
      </c>
      <c r="F346" s="41" t="str">
        <f>IF(E346=999,IF(B346=Lookup!$K$17,Lookup!$L$17,IF(B346=Lookup!$K$18,Lookup!$L$18,IF(B346=Lookup!$K$19,Lookup!$L$19,IF(B346=Lookup!$K$20,Lookup!$L$20,IF(B346=Lookup!$K$21,Lookup!$L$21,999))))),"")</f>
        <v/>
      </c>
      <c r="G346" s="41" t="str">
        <f>IF(F346=999,IF(B346=Lookup!$K$22,Lookup!$L$22,IF(B346=Lookup!$K$23,Lookup!$L$23,IF(B346=Lookup!$K$24,Lookup!$L$24,IF(B346=Lookup!$K$25,Lookup!$L$25,IF(B346=Lookup!$K$26,Lookup!$L$26,999))))),"")</f>
        <v/>
      </c>
      <c r="H346" s="41" t="str">
        <f>IF(G346=999,IF(B346=Lookup!$K$27,Lookup!$L$27,IF(B346=Lookup!$K$28,Lookup!$L$28,IF(B346=Lookup!$K$29,Lookup!$L$29,IF(B346=Lookup!$K$30,Lookup!$L$30,IF(B346=Lookup!$K$31,Lookup!$L$31,999))))),"")</f>
        <v/>
      </c>
      <c r="I346" s="41" t="str">
        <f>IF(H346=999,IF(B346=Lookup!$K$32,Lookup!$L$32,IF(B346=Lookup!$K$33,Lookup!$L$33,IF(B346=Lookup!$K$34,Lookup!$L$34,IF(B346=Lookup!$K$35,Lookup!$L$35,IF(B346=Lookup!$K$36,Lookup!$L$36,999))))),"")</f>
        <v/>
      </c>
      <c r="J346" s="41" t="str">
        <f>IF(I346=999,IF(B346=Lookup!$K$37,Lookup!$L$37,IF(B346=Lookup!$K$38,Lookup!$L$38,IF(B346=Lookup!$K$39,Lookup!$L$7,""))),"")</f>
        <v/>
      </c>
      <c r="K346" s="41">
        <f t="shared" si="31"/>
        <v>999</v>
      </c>
      <c r="L346" s="37" t="str">
        <f t="shared" si="30"/>
        <v/>
      </c>
      <c r="M346" s="38">
        <f>'1768'!Z346</f>
        <v>0</v>
      </c>
      <c r="N346" s="37">
        <f t="shared" si="33"/>
        <v>0</v>
      </c>
      <c r="O346" s="37">
        <f t="shared" si="34"/>
        <v>0</v>
      </c>
      <c r="P346" s="37">
        <f t="shared" si="35"/>
        <v>999</v>
      </c>
      <c r="Q346" s="40" t="str">
        <f>IF(P346&lt;=Lookup!$M$7,Lookup!$K$7,IF(P346&lt;=Lookup!$M$8,Lookup!$K$8,IF(P346&lt;=Lookup!$M$9,Lookup!$K$9,IF(P346&lt;=Lookup!$M$10,Lookup!$K$10,IF(P346&lt;=Lookup!$M$11,Lookup!$K$11,"")))))</f>
        <v/>
      </c>
      <c r="R346" s="40" t="str">
        <f>IF(P346&gt;Lookup!$M$11,IF(P346&lt;=Lookup!$M$12,Lookup!$K$12,IF(P346&lt;=Lookup!$M$13,Lookup!$K$13,IF(P346&lt;=Lookup!$M$14,Lookup!$K$14,IF(P346&lt;=Lookup!$M$15,Lookup!$K$15,IF(P346&lt;=Lookup!$M$16,Lookup!$K$16,""))))),"")</f>
        <v/>
      </c>
      <c r="S346" s="40" t="str">
        <f>IF(P346&gt;Lookup!$M$16,IF(P346&lt;=Lookup!$M$17,Lookup!$K$17,IF(P346&lt;=Lookup!$M$18,Lookup!$K$18,IF(P346&lt;=Lookup!$M$19,Lookup!$K$19,IF(P346&lt;=Lookup!$M$20,Lookup!$K$20,IF(P346&lt;=Lookup!$M$21,Lookup!$K$21,""))))),"")</f>
        <v/>
      </c>
      <c r="T346" s="40" t="str">
        <f>IF(P346&gt;Lookup!$M$21,IF(P346&lt;=Lookup!$M$22,Lookup!$K$22,IF(P346&lt;=Lookup!$M$23,Lookup!$K$23,IF(P346&lt;=Lookup!$M$24,Lookup!$K$24,IF(P346&lt;=Lookup!$M$25,Lookup!$K$25,IF(P346&lt;=Lookup!$M$26,Lookup!$K$26,""))))),"")</f>
        <v/>
      </c>
      <c r="U346" s="40" t="str">
        <f>IF(P346&gt;Lookup!$M$26,IF(P346&lt;=Lookup!$M$27,Lookup!$K$27,IF(P346&lt;=Lookup!$M$28,Lookup!$K$28,IF(P346&lt;=Lookup!$M$29,Lookup!$K$29,IF(P346&lt;=Lookup!$M$30,Lookup!$K$30,IF(P346&lt;=Lookup!$M$31,Lookup!$K$31,""))))),"")</f>
        <v/>
      </c>
      <c r="V346" s="40" t="str">
        <f>IF(P346&gt;Lookup!$M$31,IF(P346&lt;=Lookup!$M$32,Lookup!$K$32,IF(P346&lt;=Lookup!$M$33,Lookup!$K$33,IF(P346&lt;=Lookup!$M$34,Lookup!$K$34,IF(P346&lt;=Lookup!$M$35,Lookup!$K$35,IF(P346&lt;=Lookup!$M$36,Lookup!$K$36,""))))),"")</f>
        <v/>
      </c>
      <c r="W346" s="43" t="str">
        <f>IF(P346&gt;Lookup!$M$36,IF(P346&lt;=Lookup!$M$37,Lookup!$K$37,IF(P346&lt;=Lookup!$M$38,Lookup!$K$38,IF(P346&lt;Lookup!$M$39,Lookup!$K$39,IF(P346&lt;Lookup!$M$40,Lookup!$K$40,IF(P346&lt;Lookup!$M$41,Lookup!$K$41,IF(P346&lt;Lookup!$M$42,Lookup!$K$42,IF(P346&lt;Lookup!$M$43,Lookup!$K$43,IF(P346&lt;Lookup!$M$44,Lookup!$K$34,IF(B346=0,"",B346))))))))),"")</f>
        <v/>
      </c>
      <c r="X346" s="42" t="str">
        <f t="shared" si="32"/>
        <v/>
      </c>
    </row>
    <row r="347" spans="1:24" ht="14">
      <c r="A347" s="37">
        <v>337</v>
      </c>
      <c r="B347" s="38">
        <f>'1768'!J347</f>
        <v>0</v>
      </c>
      <c r="C347" s="39">
        <v>999</v>
      </c>
      <c r="D347" s="41" t="str">
        <f>IF(B347=0,"",IF(B347=Lookup!$K$7,Lookup!$L$7,IF(B347=Lookup!$K$8,Lookup!$L$8,IF(B347=Lookup!$K$9,Lookup!$L$9,IF(B347=Lookup!$K$10,Lookup!$L$10,IF(B347=Lookup!$K$11,Lookup!$L$11,999))))))</f>
        <v/>
      </c>
      <c r="E347" s="41" t="str">
        <f>IF(D347=999,IF(B347=Lookup!$K$12,Lookup!$L$12,IF(B347=Lookup!$K$13,Lookup!$L$13,IF(B347=Lookup!$K$14,Lookup!$L$14,IF(B347=Lookup!$K$15,Lookup!$L$15,IF(B347=Lookup!$K$16,Lookup!$L$16,999))))),"")</f>
        <v/>
      </c>
      <c r="F347" s="41" t="str">
        <f>IF(E347=999,IF(B347=Lookup!$K$17,Lookup!$L$17,IF(B347=Lookup!$K$18,Lookup!$L$18,IF(B347=Lookup!$K$19,Lookup!$L$19,IF(B347=Lookup!$K$20,Lookup!$L$20,IF(B347=Lookup!$K$21,Lookup!$L$21,999))))),"")</f>
        <v/>
      </c>
      <c r="G347" s="41" t="str">
        <f>IF(F347=999,IF(B347=Lookup!$K$22,Lookup!$L$22,IF(B347=Lookup!$K$23,Lookup!$L$23,IF(B347=Lookup!$K$24,Lookup!$L$24,IF(B347=Lookup!$K$25,Lookup!$L$25,IF(B347=Lookup!$K$26,Lookup!$L$26,999))))),"")</f>
        <v/>
      </c>
      <c r="H347" s="41" t="str">
        <f>IF(G347=999,IF(B347=Lookup!$K$27,Lookup!$L$27,IF(B347=Lookup!$K$28,Lookup!$L$28,IF(B347=Lookup!$K$29,Lookup!$L$29,IF(B347=Lookup!$K$30,Lookup!$L$30,IF(B347=Lookup!$K$31,Lookup!$L$31,999))))),"")</f>
        <v/>
      </c>
      <c r="I347" s="41" t="str">
        <f>IF(H347=999,IF(B347=Lookup!$K$32,Lookup!$L$32,IF(B347=Lookup!$K$33,Lookup!$L$33,IF(B347=Lookup!$K$34,Lookup!$L$34,IF(B347=Lookup!$K$35,Lookup!$L$35,IF(B347=Lookup!$K$36,Lookup!$L$36,999))))),"")</f>
        <v/>
      </c>
      <c r="J347" s="41" t="str">
        <f>IF(I347=999,IF(B347=Lookup!$K$37,Lookup!$L$37,IF(B347=Lookup!$K$38,Lookup!$L$38,IF(B347=Lookup!$K$39,Lookup!$L$7,""))),"")</f>
        <v/>
      </c>
      <c r="K347" s="41">
        <f t="shared" si="31"/>
        <v>999</v>
      </c>
      <c r="L347" s="37" t="str">
        <f t="shared" si="30"/>
        <v/>
      </c>
      <c r="M347" s="38">
        <f>'1768'!Z347</f>
        <v>0</v>
      </c>
      <c r="N347" s="37">
        <f t="shared" si="33"/>
        <v>0</v>
      </c>
      <c r="O347" s="37">
        <f t="shared" si="34"/>
        <v>0</v>
      </c>
      <c r="P347" s="37">
        <f t="shared" si="35"/>
        <v>999</v>
      </c>
      <c r="Q347" s="40" t="str">
        <f>IF(P347&lt;=Lookup!$M$7,Lookup!$K$7,IF(P347&lt;=Lookup!$M$8,Lookup!$K$8,IF(P347&lt;=Lookup!$M$9,Lookup!$K$9,IF(P347&lt;=Lookup!$M$10,Lookup!$K$10,IF(P347&lt;=Lookup!$M$11,Lookup!$K$11,"")))))</f>
        <v/>
      </c>
      <c r="R347" s="40" t="str">
        <f>IF(P347&gt;Lookup!$M$11,IF(P347&lt;=Lookup!$M$12,Lookup!$K$12,IF(P347&lt;=Lookup!$M$13,Lookup!$K$13,IF(P347&lt;=Lookup!$M$14,Lookup!$K$14,IF(P347&lt;=Lookup!$M$15,Lookup!$K$15,IF(P347&lt;=Lookup!$M$16,Lookup!$K$16,""))))),"")</f>
        <v/>
      </c>
      <c r="S347" s="40" t="str">
        <f>IF(P347&gt;Lookup!$M$16,IF(P347&lt;=Lookup!$M$17,Lookup!$K$17,IF(P347&lt;=Lookup!$M$18,Lookup!$K$18,IF(P347&lt;=Lookup!$M$19,Lookup!$K$19,IF(P347&lt;=Lookup!$M$20,Lookup!$K$20,IF(P347&lt;=Lookup!$M$21,Lookup!$K$21,""))))),"")</f>
        <v/>
      </c>
      <c r="T347" s="40" t="str">
        <f>IF(P347&gt;Lookup!$M$21,IF(P347&lt;=Lookup!$M$22,Lookup!$K$22,IF(P347&lt;=Lookup!$M$23,Lookup!$K$23,IF(P347&lt;=Lookup!$M$24,Lookup!$K$24,IF(P347&lt;=Lookup!$M$25,Lookup!$K$25,IF(P347&lt;=Lookup!$M$26,Lookup!$K$26,""))))),"")</f>
        <v/>
      </c>
      <c r="U347" s="40" t="str">
        <f>IF(P347&gt;Lookup!$M$26,IF(P347&lt;=Lookup!$M$27,Lookup!$K$27,IF(P347&lt;=Lookup!$M$28,Lookup!$K$28,IF(P347&lt;=Lookup!$M$29,Lookup!$K$29,IF(P347&lt;=Lookup!$M$30,Lookup!$K$30,IF(P347&lt;=Lookup!$M$31,Lookup!$K$31,""))))),"")</f>
        <v/>
      </c>
      <c r="V347" s="40" t="str">
        <f>IF(P347&gt;Lookup!$M$31,IF(P347&lt;=Lookup!$M$32,Lookup!$K$32,IF(P347&lt;=Lookup!$M$33,Lookup!$K$33,IF(P347&lt;=Lookup!$M$34,Lookup!$K$34,IF(P347&lt;=Lookup!$M$35,Lookup!$K$35,IF(P347&lt;=Lookup!$M$36,Lookup!$K$36,""))))),"")</f>
        <v/>
      </c>
      <c r="W347" s="43" t="str">
        <f>IF(P347&gt;Lookup!$M$36,IF(P347&lt;=Lookup!$M$37,Lookup!$K$37,IF(P347&lt;=Lookup!$M$38,Lookup!$K$38,IF(P347&lt;Lookup!$M$39,Lookup!$K$39,IF(P347&lt;Lookup!$M$40,Lookup!$K$40,IF(P347&lt;Lookup!$M$41,Lookup!$K$41,IF(P347&lt;Lookup!$M$42,Lookup!$K$42,IF(P347&lt;Lookup!$M$43,Lookup!$K$43,IF(P347&lt;Lookup!$M$44,Lookup!$K$34,IF(B347=0,"",B347))))))))),"")</f>
        <v/>
      </c>
      <c r="X347" s="42" t="str">
        <f t="shared" si="32"/>
        <v/>
      </c>
    </row>
    <row r="348" spans="1:24" ht="14">
      <c r="A348" s="37">
        <v>338</v>
      </c>
      <c r="B348" s="38">
        <f>'1768'!J348</f>
        <v>0</v>
      </c>
      <c r="C348" s="39">
        <v>999</v>
      </c>
      <c r="D348" s="41" t="str">
        <f>IF(B348=0,"",IF(B348=Lookup!$K$7,Lookup!$L$7,IF(B348=Lookup!$K$8,Lookup!$L$8,IF(B348=Lookup!$K$9,Lookup!$L$9,IF(B348=Lookup!$K$10,Lookup!$L$10,IF(B348=Lookup!$K$11,Lookup!$L$11,999))))))</f>
        <v/>
      </c>
      <c r="E348" s="41" t="str">
        <f>IF(D348=999,IF(B348=Lookup!$K$12,Lookup!$L$12,IF(B348=Lookup!$K$13,Lookup!$L$13,IF(B348=Lookup!$K$14,Lookup!$L$14,IF(B348=Lookup!$K$15,Lookup!$L$15,IF(B348=Lookup!$K$16,Lookup!$L$16,999))))),"")</f>
        <v/>
      </c>
      <c r="F348" s="41" t="str">
        <f>IF(E348=999,IF(B348=Lookup!$K$17,Lookup!$L$17,IF(B348=Lookup!$K$18,Lookup!$L$18,IF(B348=Lookup!$K$19,Lookup!$L$19,IF(B348=Lookup!$K$20,Lookup!$L$20,IF(B348=Lookup!$K$21,Lookup!$L$21,999))))),"")</f>
        <v/>
      </c>
      <c r="G348" s="41" t="str">
        <f>IF(F348=999,IF(B348=Lookup!$K$22,Lookup!$L$22,IF(B348=Lookup!$K$23,Lookup!$L$23,IF(B348=Lookup!$K$24,Lookup!$L$24,IF(B348=Lookup!$K$25,Lookup!$L$25,IF(B348=Lookup!$K$26,Lookup!$L$26,999))))),"")</f>
        <v/>
      </c>
      <c r="H348" s="41" t="str">
        <f>IF(G348=999,IF(B348=Lookup!$K$27,Lookup!$L$27,IF(B348=Lookup!$K$28,Lookup!$L$28,IF(B348=Lookup!$K$29,Lookup!$L$29,IF(B348=Lookup!$K$30,Lookup!$L$30,IF(B348=Lookup!$K$31,Lookup!$L$31,999))))),"")</f>
        <v/>
      </c>
      <c r="I348" s="41" t="str">
        <f>IF(H348=999,IF(B348=Lookup!$K$32,Lookup!$L$32,IF(B348=Lookup!$K$33,Lookup!$L$33,IF(B348=Lookup!$K$34,Lookup!$L$34,IF(B348=Lookup!$K$35,Lookup!$L$35,IF(B348=Lookup!$K$36,Lookup!$L$36,999))))),"")</f>
        <v/>
      </c>
      <c r="J348" s="41" t="str">
        <f>IF(I348=999,IF(B348=Lookup!$K$37,Lookup!$L$37,IF(B348=Lookup!$K$38,Lookup!$L$38,IF(B348=Lookup!$K$39,Lookup!$L$7,""))),"")</f>
        <v/>
      </c>
      <c r="K348" s="41">
        <f t="shared" si="31"/>
        <v>999</v>
      </c>
      <c r="L348" s="37" t="str">
        <f t="shared" si="30"/>
        <v/>
      </c>
      <c r="M348" s="38">
        <f>'1768'!Z348</f>
        <v>0</v>
      </c>
      <c r="N348" s="37">
        <f t="shared" si="33"/>
        <v>0</v>
      </c>
      <c r="O348" s="37">
        <f t="shared" si="34"/>
        <v>0</v>
      </c>
      <c r="P348" s="37">
        <f t="shared" si="35"/>
        <v>999</v>
      </c>
      <c r="Q348" s="40" t="str">
        <f>IF(P348&lt;=Lookup!$M$7,Lookup!$K$7,IF(P348&lt;=Lookup!$M$8,Lookup!$K$8,IF(P348&lt;=Lookup!$M$9,Lookup!$K$9,IF(P348&lt;=Lookup!$M$10,Lookup!$K$10,IF(P348&lt;=Lookup!$M$11,Lookup!$K$11,"")))))</f>
        <v/>
      </c>
      <c r="R348" s="40" t="str">
        <f>IF(P348&gt;Lookup!$M$11,IF(P348&lt;=Lookup!$M$12,Lookup!$K$12,IF(P348&lt;=Lookup!$M$13,Lookup!$K$13,IF(P348&lt;=Lookup!$M$14,Lookup!$K$14,IF(P348&lt;=Lookup!$M$15,Lookup!$K$15,IF(P348&lt;=Lookup!$M$16,Lookup!$K$16,""))))),"")</f>
        <v/>
      </c>
      <c r="S348" s="40" t="str">
        <f>IF(P348&gt;Lookup!$M$16,IF(P348&lt;=Lookup!$M$17,Lookup!$K$17,IF(P348&lt;=Lookup!$M$18,Lookup!$K$18,IF(P348&lt;=Lookup!$M$19,Lookup!$K$19,IF(P348&lt;=Lookup!$M$20,Lookup!$K$20,IF(P348&lt;=Lookup!$M$21,Lookup!$K$21,""))))),"")</f>
        <v/>
      </c>
      <c r="T348" s="40" t="str">
        <f>IF(P348&gt;Lookup!$M$21,IF(P348&lt;=Lookup!$M$22,Lookup!$K$22,IF(P348&lt;=Lookup!$M$23,Lookup!$K$23,IF(P348&lt;=Lookup!$M$24,Lookup!$K$24,IF(P348&lt;=Lookup!$M$25,Lookup!$K$25,IF(P348&lt;=Lookup!$M$26,Lookup!$K$26,""))))),"")</f>
        <v/>
      </c>
      <c r="U348" s="40" t="str">
        <f>IF(P348&gt;Lookup!$M$26,IF(P348&lt;=Lookup!$M$27,Lookup!$K$27,IF(P348&lt;=Lookup!$M$28,Lookup!$K$28,IF(P348&lt;=Lookup!$M$29,Lookup!$K$29,IF(P348&lt;=Lookup!$M$30,Lookup!$K$30,IF(P348&lt;=Lookup!$M$31,Lookup!$K$31,""))))),"")</f>
        <v/>
      </c>
      <c r="V348" s="40" t="str">
        <f>IF(P348&gt;Lookup!$M$31,IF(P348&lt;=Lookup!$M$32,Lookup!$K$32,IF(P348&lt;=Lookup!$M$33,Lookup!$K$33,IF(P348&lt;=Lookup!$M$34,Lookup!$K$34,IF(P348&lt;=Lookup!$M$35,Lookup!$K$35,IF(P348&lt;=Lookup!$M$36,Lookup!$K$36,""))))),"")</f>
        <v/>
      </c>
      <c r="W348" s="43" t="str">
        <f>IF(P348&gt;Lookup!$M$36,IF(P348&lt;=Lookup!$M$37,Lookup!$K$37,IF(P348&lt;=Lookup!$M$38,Lookup!$K$38,IF(P348&lt;Lookup!$M$39,Lookup!$K$39,IF(P348&lt;Lookup!$M$40,Lookup!$K$40,IF(P348&lt;Lookup!$M$41,Lookup!$K$41,IF(P348&lt;Lookup!$M$42,Lookup!$K$42,IF(P348&lt;Lookup!$M$43,Lookup!$K$43,IF(P348&lt;Lookup!$M$44,Lookup!$K$34,IF(B348=0,"",B348))))))))),"")</f>
        <v/>
      </c>
      <c r="X348" s="42" t="str">
        <f t="shared" si="32"/>
        <v/>
      </c>
    </row>
    <row r="349" spans="1:24" ht="14">
      <c r="A349" s="37">
        <v>339</v>
      </c>
      <c r="B349" s="38">
        <f>'1768'!J349</f>
        <v>0</v>
      </c>
      <c r="C349" s="39">
        <v>999</v>
      </c>
      <c r="D349" s="41" t="str">
        <f>IF(B349=0,"",IF(B349=Lookup!$K$7,Lookup!$L$7,IF(B349=Lookup!$K$8,Lookup!$L$8,IF(B349=Lookup!$K$9,Lookup!$L$9,IF(B349=Lookup!$K$10,Lookup!$L$10,IF(B349=Lookup!$K$11,Lookup!$L$11,999))))))</f>
        <v/>
      </c>
      <c r="E349" s="41" t="str">
        <f>IF(D349=999,IF(B349=Lookup!$K$12,Lookup!$L$12,IF(B349=Lookup!$K$13,Lookup!$L$13,IF(B349=Lookup!$K$14,Lookup!$L$14,IF(B349=Lookup!$K$15,Lookup!$L$15,IF(B349=Lookup!$K$16,Lookup!$L$16,999))))),"")</f>
        <v/>
      </c>
      <c r="F349" s="41" t="str">
        <f>IF(E349=999,IF(B349=Lookup!$K$17,Lookup!$L$17,IF(B349=Lookup!$K$18,Lookup!$L$18,IF(B349=Lookup!$K$19,Lookup!$L$19,IF(B349=Lookup!$K$20,Lookup!$L$20,IF(B349=Lookup!$K$21,Lookup!$L$21,999))))),"")</f>
        <v/>
      </c>
      <c r="G349" s="41" t="str">
        <f>IF(F349=999,IF(B349=Lookup!$K$22,Lookup!$L$22,IF(B349=Lookup!$K$23,Lookup!$L$23,IF(B349=Lookup!$K$24,Lookup!$L$24,IF(B349=Lookup!$K$25,Lookup!$L$25,IF(B349=Lookup!$K$26,Lookup!$L$26,999))))),"")</f>
        <v/>
      </c>
      <c r="H349" s="41" t="str">
        <f>IF(G349=999,IF(B349=Lookup!$K$27,Lookup!$L$27,IF(B349=Lookup!$K$28,Lookup!$L$28,IF(B349=Lookup!$K$29,Lookup!$L$29,IF(B349=Lookup!$K$30,Lookup!$L$30,IF(B349=Lookup!$K$31,Lookup!$L$31,999))))),"")</f>
        <v/>
      </c>
      <c r="I349" s="41" t="str">
        <f>IF(H349=999,IF(B349=Lookup!$K$32,Lookup!$L$32,IF(B349=Lookup!$K$33,Lookup!$L$33,IF(B349=Lookup!$K$34,Lookup!$L$34,IF(B349=Lookup!$K$35,Lookup!$L$35,IF(B349=Lookup!$K$36,Lookup!$L$36,999))))),"")</f>
        <v/>
      </c>
      <c r="J349" s="41" t="str">
        <f>IF(I349=999,IF(B349=Lookup!$K$37,Lookup!$L$37,IF(B349=Lookup!$K$38,Lookup!$L$38,IF(B349=Lookup!$K$39,Lookup!$L$7,""))),"")</f>
        <v/>
      </c>
      <c r="K349" s="41">
        <f t="shared" si="31"/>
        <v>999</v>
      </c>
      <c r="L349" s="37" t="str">
        <f t="shared" si="30"/>
        <v/>
      </c>
      <c r="M349" s="38">
        <f>'1768'!Z349</f>
        <v>0</v>
      </c>
      <c r="N349" s="37">
        <f t="shared" si="33"/>
        <v>0</v>
      </c>
      <c r="O349" s="37">
        <f t="shared" si="34"/>
        <v>0</v>
      </c>
      <c r="P349" s="37">
        <f t="shared" si="35"/>
        <v>999</v>
      </c>
      <c r="Q349" s="40" t="str">
        <f>IF(P349&lt;=Lookup!$M$7,Lookup!$K$7,IF(P349&lt;=Lookup!$M$8,Lookup!$K$8,IF(P349&lt;=Lookup!$M$9,Lookup!$K$9,IF(P349&lt;=Lookup!$M$10,Lookup!$K$10,IF(P349&lt;=Lookup!$M$11,Lookup!$K$11,"")))))</f>
        <v/>
      </c>
      <c r="R349" s="40" t="str">
        <f>IF(P349&gt;Lookup!$M$11,IF(P349&lt;=Lookup!$M$12,Lookup!$K$12,IF(P349&lt;=Lookup!$M$13,Lookup!$K$13,IF(P349&lt;=Lookup!$M$14,Lookup!$K$14,IF(P349&lt;=Lookup!$M$15,Lookup!$K$15,IF(P349&lt;=Lookup!$M$16,Lookup!$K$16,""))))),"")</f>
        <v/>
      </c>
      <c r="S349" s="40" t="str">
        <f>IF(P349&gt;Lookup!$M$16,IF(P349&lt;=Lookup!$M$17,Lookup!$K$17,IF(P349&lt;=Lookup!$M$18,Lookup!$K$18,IF(P349&lt;=Lookup!$M$19,Lookup!$K$19,IF(P349&lt;=Lookup!$M$20,Lookup!$K$20,IF(P349&lt;=Lookup!$M$21,Lookup!$K$21,""))))),"")</f>
        <v/>
      </c>
      <c r="T349" s="40" t="str">
        <f>IF(P349&gt;Lookup!$M$21,IF(P349&lt;=Lookup!$M$22,Lookup!$K$22,IF(P349&lt;=Lookup!$M$23,Lookup!$K$23,IF(P349&lt;=Lookup!$M$24,Lookup!$K$24,IF(P349&lt;=Lookup!$M$25,Lookup!$K$25,IF(P349&lt;=Lookup!$M$26,Lookup!$K$26,""))))),"")</f>
        <v/>
      </c>
      <c r="U349" s="40" t="str">
        <f>IF(P349&gt;Lookup!$M$26,IF(P349&lt;=Lookup!$M$27,Lookup!$K$27,IF(P349&lt;=Lookup!$M$28,Lookup!$K$28,IF(P349&lt;=Lookup!$M$29,Lookup!$K$29,IF(P349&lt;=Lookup!$M$30,Lookup!$K$30,IF(P349&lt;=Lookup!$M$31,Lookup!$K$31,""))))),"")</f>
        <v/>
      </c>
      <c r="V349" s="40" t="str">
        <f>IF(P349&gt;Lookup!$M$31,IF(P349&lt;=Lookup!$M$32,Lookup!$K$32,IF(P349&lt;=Lookup!$M$33,Lookup!$K$33,IF(P349&lt;=Lookup!$M$34,Lookup!$K$34,IF(P349&lt;=Lookup!$M$35,Lookup!$K$35,IF(P349&lt;=Lookup!$M$36,Lookup!$K$36,""))))),"")</f>
        <v/>
      </c>
      <c r="W349" s="43" t="str">
        <f>IF(P349&gt;Lookup!$M$36,IF(P349&lt;=Lookup!$M$37,Lookup!$K$37,IF(P349&lt;=Lookup!$M$38,Lookup!$K$38,IF(P349&lt;Lookup!$M$39,Lookup!$K$39,IF(P349&lt;Lookup!$M$40,Lookup!$K$40,IF(P349&lt;Lookup!$M$41,Lookup!$K$41,IF(P349&lt;Lookup!$M$42,Lookup!$K$42,IF(P349&lt;Lookup!$M$43,Lookup!$K$43,IF(P349&lt;Lookup!$M$44,Lookup!$K$34,IF(B349=0,"",B349))))))))),"")</f>
        <v/>
      </c>
      <c r="X349" s="42" t="str">
        <f t="shared" si="32"/>
        <v/>
      </c>
    </row>
    <row r="350" spans="1:24" ht="14">
      <c r="A350" s="37">
        <v>340</v>
      </c>
      <c r="B350" s="38">
        <f>'1768'!J350</f>
        <v>0</v>
      </c>
      <c r="C350" s="39">
        <v>999</v>
      </c>
      <c r="D350" s="41" t="str">
        <f>IF(B350=0,"",IF(B350=Lookup!$K$7,Lookup!$L$7,IF(B350=Lookup!$K$8,Lookup!$L$8,IF(B350=Lookup!$K$9,Lookup!$L$9,IF(B350=Lookup!$K$10,Lookup!$L$10,IF(B350=Lookup!$K$11,Lookup!$L$11,999))))))</f>
        <v/>
      </c>
      <c r="E350" s="41" t="str">
        <f>IF(D350=999,IF(B350=Lookup!$K$12,Lookup!$L$12,IF(B350=Lookup!$K$13,Lookup!$L$13,IF(B350=Lookup!$K$14,Lookup!$L$14,IF(B350=Lookup!$K$15,Lookup!$L$15,IF(B350=Lookup!$K$16,Lookup!$L$16,999))))),"")</f>
        <v/>
      </c>
      <c r="F350" s="41" t="str">
        <f>IF(E350=999,IF(B350=Lookup!$K$17,Lookup!$L$17,IF(B350=Lookup!$K$18,Lookup!$L$18,IF(B350=Lookup!$K$19,Lookup!$L$19,IF(B350=Lookup!$K$20,Lookup!$L$20,IF(B350=Lookup!$K$21,Lookup!$L$21,999))))),"")</f>
        <v/>
      </c>
      <c r="G350" s="41" t="str">
        <f>IF(F350=999,IF(B350=Lookup!$K$22,Lookup!$L$22,IF(B350=Lookup!$K$23,Lookup!$L$23,IF(B350=Lookup!$K$24,Lookup!$L$24,IF(B350=Lookup!$K$25,Lookup!$L$25,IF(B350=Lookup!$K$26,Lookup!$L$26,999))))),"")</f>
        <v/>
      </c>
      <c r="H350" s="41" t="str">
        <f>IF(G350=999,IF(B350=Lookup!$K$27,Lookup!$L$27,IF(B350=Lookup!$K$28,Lookup!$L$28,IF(B350=Lookup!$K$29,Lookup!$L$29,IF(B350=Lookup!$K$30,Lookup!$L$30,IF(B350=Lookup!$K$31,Lookup!$L$31,999))))),"")</f>
        <v/>
      </c>
      <c r="I350" s="41" t="str">
        <f>IF(H350=999,IF(B350=Lookup!$K$32,Lookup!$L$32,IF(B350=Lookup!$K$33,Lookup!$L$33,IF(B350=Lookup!$K$34,Lookup!$L$34,IF(B350=Lookup!$K$35,Lookup!$L$35,IF(B350=Lookup!$K$36,Lookup!$L$36,999))))),"")</f>
        <v/>
      </c>
      <c r="J350" s="41" t="str">
        <f>IF(I350=999,IF(B350=Lookup!$K$37,Lookup!$L$37,IF(B350=Lookup!$K$38,Lookup!$L$38,IF(B350=Lookup!$K$39,Lookup!$L$7,""))),"")</f>
        <v/>
      </c>
      <c r="K350" s="41">
        <f t="shared" si="31"/>
        <v>999</v>
      </c>
      <c r="L350" s="37" t="str">
        <f t="shared" si="30"/>
        <v/>
      </c>
      <c r="M350" s="38">
        <f>'1768'!Z350</f>
        <v>0</v>
      </c>
      <c r="N350" s="37">
        <f t="shared" si="33"/>
        <v>0</v>
      </c>
      <c r="O350" s="37">
        <f t="shared" si="34"/>
        <v>0</v>
      </c>
      <c r="P350" s="37">
        <f t="shared" si="35"/>
        <v>999</v>
      </c>
      <c r="Q350" s="40" t="str">
        <f>IF(P350&lt;=Lookup!$M$7,Lookup!$K$7,IF(P350&lt;=Lookup!$M$8,Lookup!$K$8,IF(P350&lt;=Lookup!$M$9,Lookup!$K$9,IF(P350&lt;=Lookup!$M$10,Lookup!$K$10,IF(P350&lt;=Lookup!$M$11,Lookup!$K$11,"")))))</f>
        <v/>
      </c>
      <c r="R350" s="40" t="str">
        <f>IF(P350&gt;Lookup!$M$11,IF(P350&lt;=Lookup!$M$12,Lookup!$K$12,IF(P350&lt;=Lookup!$M$13,Lookup!$K$13,IF(P350&lt;=Lookup!$M$14,Lookup!$K$14,IF(P350&lt;=Lookup!$M$15,Lookup!$K$15,IF(P350&lt;=Lookup!$M$16,Lookup!$K$16,""))))),"")</f>
        <v/>
      </c>
      <c r="S350" s="40" t="str">
        <f>IF(P350&gt;Lookup!$M$16,IF(P350&lt;=Lookup!$M$17,Lookup!$K$17,IF(P350&lt;=Lookup!$M$18,Lookup!$K$18,IF(P350&lt;=Lookup!$M$19,Lookup!$K$19,IF(P350&lt;=Lookup!$M$20,Lookup!$K$20,IF(P350&lt;=Lookup!$M$21,Lookup!$K$21,""))))),"")</f>
        <v/>
      </c>
      <c r="T350" s="40" t="str">
        <f>IF(P350&gt;Lookup!$M$21,IF(P350&lt;=Lookup!$M$22,Lookup!$K$22,IF(P350&lt;=Lookup!$M$23,Lookup!$K$23,IF(P350&lt;=Lookup!$M$24,Lookup!$K$24,IF(P350&lt;=Lookup!$M$25,Lookup!$K$25,IF(P350&lt;=Lookup!$M$26,Lookup!$K$26,""))))),"")</f>
        <v/>
      </c>
      <c r="U350" s="40" t="str">
        <f>IF(P350&gt;Lookup!$M$26,IF(P350&lt;=Lookup!$M$27,Lookup!$K$27,IF(P350&lt;=Lookup!$M$28,Lookup!$K$28,IF(P350&lt;=Lookup!$M$29,Lookup!$K$29,IF(P350&lt;=Lookup!$M$30,Lookup!$K$30,IF(P350&lt;=Lookup!$M$31,Lookup!$K$31,""))))),"")</f>
        <v/>
      </c>
      <c r="V350" s="40" t="str">
        <f>IF(P350&gt;Lookup!$M$31,IF(P350&lt;=Lookup!$M$32,Lookup!$K$32,IF(P350&lt;=Lookup!$M$33,Lookup!$K$33,IF(P350&lt;=Lookup!$M$34,Lookup!$K$34,IF(P350&lt;=Lookup!$M$35,Lookup!$K$35,IF(P350&lt;=Lookup!$M$36,Lookup!$K$36,""))))),"")</f>
        <v/>
      </c>
      <c r="W350" s="43" t="str">
        <f>IF(P350&gt;Lookup!$M$36,IF(P350&lt;=Lookup!$M$37,Lookup!$K$37,IF(P350&lt;=Lookup!$M$38,Lookup!$K$38,IF(P350&lt;Lookup!$M$39,Lookup!$K$39,IF(P350&lt;Lookup!$M$40,Lookup!$K$40,IF(P350&lt;Lookup!$M$41,Lookup!$K$41,IF(P350&lt;Lookup!$M$42,Lookup!$K$42,IF(P350&lt;Lookup!$M$43,Lookup!$K$43,IF(P350&lt;Lookup!$M$44,Lookup!$K$34,IF(B350=0,"",B350))))))))),"")</f>
        <v/>
      </c>
      <c r="X350" s="42" t="str">
        <f t="shared" si="32"/>
        <v/>
      </c>
    </row>
    <row r="351" spans="1:24" ht="14">
      <c r="A351" s="37">
        <v>341</v>
      </c>
      <c r="B351" s="38">
        <f>'1768'!J351</f>
        <v>0</v>
      </c>
      <c r="C351" s="39">
        <v>999</v>
      </c>
      <c r="D351" s="41" t="str">
        <f>IF(B351=0,"",IF(B351=Lookup!$K$7,Lookup!$L$7,IF(B351=Lookup!$K$8,Lookup!$L$8,IF(B351=Lookup!$K$9,Lookup!$L$9,IF(B351=Lookup!$K$10,Lookup!$L$10,IF(B351=Lookup!$K$11,Lookup!$L$11,999))))))</f>
        <v/>
      </c>
      <c r="E351" s="41" t="str">
        <f>IF(D351=999,IF(B351=Lookup!$K$12,Lookup!$L$12,IF(B351=Lookup!$K$13,Lookup!$L$13,IF(B351=Lookup!$K$14,Lookup!$L$14,IF(B351=Lookup!$K$15,Lookup!$L$15,IF(B351=Lookup!$K$16,Lookup!$L$16,999))))),"")</f>
        <v/>
      </c>
      <c r="F351" s="41" t="str">
        <f>IF(E351=999,IF(B351=Lookup!$K$17,Lookup!$L$17,IF(B351=Lookup!$K$18,Lookup!$L$18,IF(B351=Lookup!$K$19,Lookup!$L$19,IF(B351=Lookup!$K$20,Lookup!$L$20,IF(B351=Lookup!$K$21,Lookup!$L$21,999))))),"")</f>
        <v/>
      </c>
      <c r="G351" s="41" t="str">
        <f>IF(F351=999,IF(B351=Lookup!$K$22,Lookup!$L$22,IF(B351=Lookup!$K$23,Lookup!$L$23,IF(B351=Lookup!$K$24,Lookup!$L$24,IF(B351=Lookup!$K$25,Lookup!$L$25,IF(B351=Lookup!$K$26,Lookup!$L$26,999))))),"")</f>
        <v/>
      </c>
      <c r="H351" s="41" t="str">
        <f>IF(G351=999,IF(B351=Lookup!$K$27,Lookup!$L$27,IF(B351=Lookup!$K$28,Lookup!$L$28,IF(B351=Lookup!$K$29,Lookup!$L$29,IF(B351=Lookup!$K$30,Lookup!$L$30,IF(B351=Lookup!$K$31,Lookup!$L$31,999))))),"")</f>
        <v/>
      </c>
      <c r="I351" s="41" t="str">
        <f>IF(H351=999,IF(B351=Lookup!$K$32,Lookup!$L$32,IF(B351=Lookup!$K$33,Lookup!$L$33,IF(B351=Lookup!$K$34,Lookup!$L$34,IF(B351=Lookup!$K$35,Lookup!$L$35,IF(B351=Lookup!$K$36,Lookup!$L$36,999))))),"")</f>
        <v/>
      </c>
      <c r="J351" s="41" t="str">
        <f>IF(I351=999,IF(B351=Lookup!$K$37,Lookup!$L$37,IF(B351=Lookup!$K$38,Lookup!$L$38,IF(B351=Lookup!$K$39,Lookup!$L$7,""))),"")</f>
        <v/>
      </c>
      <c r="K351" s="41">
        <f t="shared" si="31"/>
        <v>999</v>
      </c>
      <c r="L351" s="37" t="str">
        <f t="shared" si="30"/>
        <v/>
      </c>
      <c r="M351" s="38">
        <f>'1768'!Z351</f>
        <v>0</v>
      </c>
      <c r="N351" s="37">
        <f t="shared" si="33"/>
        <v>0</v>
      </c>
      <c r="O351" s="37">
        <f t="shared" si="34"/>
        <v>0</v>
      </c>
      <c r="P351" s="37">
        <f t="shared" si="35"/>
        <v>999</v>
      </c>
      <c r="Q351" s="40" t="str">
        <f>IF(P351&lt;=Lookup!$M$7,Lookup!$K$7,IF(P351&lt;=Lookup!$M$8,Lookup!$K$8,IF(P351&lt;=Lookup!$M$9,Lookup!$K$9,IF(P351&lt;=Lookup!$M$10,Lookup!$K$10,IF(P351&lt;=Lookup!$M$11,Lookup!$K$11,"")))))</f>
        <v/>
      </c>
      <c r="R351" s="40" t="str">
        <f>IF(P351&gt;Lookup!$M$11,IF(P351&lt;=Lookup!$M$12,Lookup!$K$12,IF(P351&lt;=Lookup!$M$13,Lookup!$K$13,IF(P351&lt;=Lookup!$M$14,Lookup!$K$14,IF(P351&lt;=Lookup!$M$15,Lookup!$K$15,IF(P351&lt;=Lookup!$M$16,Lookup!$K$16,""))))),"")</f>
        <v/>
      </c>
      <c r="S351" s="40" t="str">
        <f>IF(P351&gt;Lookup!$M$16,IF(P351&lt;=Lookup!$M$17,Lookup!$K$17,IF(P351&lt;=Lookup!$M$18,Lookup!$K$18,IF(P351&lt;=Lookup!$M$19,Lookup!$K$19,IF(P351&lt;=Lookup!$M$20,Lookup!$K$20,IF(P351&lt;=Lookup!$M$21,Lookup!$K$21,""))))),"")</f>
        <v/>
      </c>
      <c r="T351" s="40" t="str">
        <f>IF(P351&gt;Lookup!$M$21,IF(P351&lt;=Lookup!$M$22,Lookup!$K$22,IF(P351&lt;=Lookup!$M$23,Lookup!$K$23,IF(P351&lt;=Lookup!$M$24,Lookup!$K$24,IF(P351&lt;=Lookup!$M$25,Lookup!$K$25,IF(P351&lt;=Lookup!$M$26,Lookup!$K$26,""))))),"")</f>
        <v/>
      </c>
      <c r="U351" s="40" t="str">
        <f>IF(P351&gt;Lookup!$M$26,IF(P351&lt;=Lookup!$M$27,Lookup!$K$27,IF(P351&lt;=Lookup!$M$28,Lookup!$K$28,IF(P351&lt;=Lookup!$M$29,Lookup!$K$29,IF(P351&lt;=Lookup!$M$30,Lookup!$K$30,IF(P351&lt;=Lookup!$M$31,Lookup!$K$31,""))))),"")</f>
        <v/>
      </c>
      <c r="V351" s="40" t="str">
        <f>IF(P351&gt;Lookup!$M$31,IF(P351&lt;=Lookup!$M$32,Lookup!$K$32,IF(P351&lt;=Lookup!$M$33,Lookup!$K$33,IF(P351&lt;=Lookup!$M$34,Lookup!$K$34,IF(P351&lt;=Lookup!$M$35,Lookup!$K$35,IF(P351&lt;=Lookup!$M$36,Lookup!$K$36,""))))),"")</f>
        <v/>
      </c>
      <c r="W351" s="43" t="str">
        <f>IF(P351&gt;Lookup!$M$36,IF(P351&lt;=Lookup!$M$37,Lookup!$K$37,IF(P351&lt;=Lookup!$M$38,Lookup!$K$38,IF(P351&lt;Lookup!$M$39,Lookup!$K$39,IF(P351&lt;Lookup!$M$40,Lookup!$K$40,IF(P351&lt;Lookup!$M$41,Lookup!$K$41,IF(P351&lt;Lookup!$M$42,Lookup!$K$42,IF(P351&lt;Lookup!$M$43,Lookup!$K$43,IF(P351&lt;Lookup!$M$44,Lookup!$K$34,IF(B351=0,"",B351))))))))),"")</f>
        <v/>
      </c>
      <c r="X351" s="42" t="str">
        <f t="shared" si="32"/>
        <v/>
      </c>
    </row>
    <row r="352" spans="1:24" ht="14">
      <c r="A352" s="37">
        <v>342</v>
      </c>
      <c r="B352" s="38">
        <f>'1768'!J352</f>
        <v>0</v>
      </c>
      <c r="C352" s="39">
        <v>999</v>
      </c>
      <c r="D352" s="41" t="str">
        <f>IF(B352=0,"",IF(B352=Lookup!$K$7,Lookup!$L$7,IF(B352=Lookup!$K$8,Lookup!$L$8,IF(B352=Lookup!$K$9,Lookup!$L$9,IF(B352=Lookup!$K$10,Lookup!$L$10,IF(B352=Lookup!$K$11,Lookup!$L$11,999))))))</f>
        <v/>
      </c>
      <c r="E352" s="41" t="str">
        <f>IF(D352=999,IF(B352=Lookup!$K$12,Lookup!$L$12,IF(B352=Lookup!$K$13,Lookup!$L$13,IF(B352=Lookup!$K$14,Lookup!$L$14,IF(B352=Lookup!$K$15,Lookup!$L$15,IF(B352=Lookup!$K$16,Lookup!$L$16,999))))),"")</f>
        <v/>
      </c>
      <c r="F352" s="41" t="str">
        <f>IF(E352=999,IF(B352=Lookup!$K$17,Lookup!$L$17,IF(B352=Lookup!$K$18,Lookup!$L$18,IF(B352=Lookup!$K$19,Lookup!$L$19,IF(B352=Lookup!$K$20,Lookup!$L$20,IF(B352=Lookup!$K$21,Lookup!$L$21,999))))),"")</f>
        <v/>
      </c>
      <c r="G352" s="41" t="str">
        <f>IF(F352=999,IF(B352=Lookup!$K$22,Lookup!$L$22,IF(B352=Lookup!$K$23,Lookup!$L$23,IF(B352=Lookup!$K$24,Lookup!$L$24,IF(B352=Lookup!$K$25,Lookup!$L$25,IF(B352=Lookup!$K$26,Lookup!$L$26,999))))),"")</f>
        <v/>
      </c>
      <c r="H352" s="41" t="str">
        <f>IF(G352=999,IF(B352=Lookup!$K$27,Lookup!$L$27,IF(B352=Lookup!$K$28,Lookup!$L$28,IF(B352=Lookup!$K$29,Lookup!$L$29,IF(B352=Lookup!$K$30,Lookup!$L$30,IF(B352=Lookup!$K$31,Lookup!$L$31,999))))),"")</f>
        <v/>
      </c>
      <c r="I352" s="41" t="str">
        <f>IF(H352=999,IF(B352=Lookup!$K$32,Lookup!$L$32,IF(B352=Lookup!$K$33,Lookup!$L$33,IF(B352=Lookup!$K$34,Lookup!$L$34,IF(B352=Lookup!$K$35,Lookup!$L$35,IF(B352=Lookup!$K$36,Lookup!$L$36,999))))),"")</f>
        <v/>
      </c>
      <c r="J352" s="41" t="str">
        <f>IF(I352=999,IF(B352=Lookup!$K$37,Lookup!$L$37,IF(B352=Lookup!$K$38,Lookup!$L$38,IF(B352=Lookup!$K$39,Lookup!$L$7,""))),"")</f>
        <v/>
      </c>
      <c r="K352" s="41">
        <f t="shared" si="31"/>
        <v>999</v>
      </c>
      <c r="L352" s="37" t="str">
        <f t="shared" si="30"/>
        <v/>
      </c>
      <c r="M352" s="38">
        <f>'1768'!Z352</f>
        <v>0</v>
      </c>
      <c r="N352" s="37">
        <f t="shared" si="33"/>
        <v>0</v>
      </c>
      <c r="O352" s="37">
        <f t="shared" si="34"/>
        <v>0</v>
      </c>
      <c r="P352" s="37">
        <f t="shared" si="35"/>
        <v>999</v>
      </c>
      <c r="Q352" s="40" t="str">
        <f>IF(P352&lt;=Lookup!$M$7,Lookup!$K$7,IF(P352&lt;=Lookup!$M$8,Lookup!$K$8,IF(P352&lt;=Lookup!$M$9,Lookup!$K$9,IF(P352&lt;=Lookup!$M$10,Lookup!$K$10,IF(P352&lt;=Lookup!$M$11,Lookup!$K$11,"")))))</f>
        <v/>
      </c>
      <c r="R352" s="40" t="str">
        <f>IF(P352&gt;Lookup!$M$11,IF(P352&lt;=Lookup!$M$12,Lookup!$K$12,IF(P352&lt;=Lookup!$M$13,Lookup!$K$13,IF(P352&lt;=Lookup!$M$14,Lookup!$K$14,IF(P352&lt;=Lookup!$M$15,Lookup!$K$15,IF(P352&lt;=Lookup!$M$16,Lookup!$K$16,""))))),"")</f>
        <v/>
      </c>
      <c r="S352" s="40" t="str">
        <f>IF(P352&gt;Lookup!$M$16,IF(P352&lt;=Lookup!$M$17,Lookup!$K$17,IF(P352&lt;=Lookup!$M$18,Lookup!$K$18,IF(P352&lt;=Lookup!$M$19,Lookup!$K$19,IF(P352&lt;=Lookup!$M$20,Lookup!$K$20,IF(P352&lt;=Lookup!$M$21,Lookup!$K$21,""))))),"")</f>
        <v/>
      </c>
      <c r="T352" s="40" t="str">
        <f>IF(P352&gt;Lookup!$M$21,IF(P352&lt;=Lookup!$M$22,Lookup!$K$22,IF(P352&lt;=Lookup!$M$23,Lookup!$K$23,IF(P352&lt;=Lookup!$M$24,Lookup!$K$24,IF(P352&lt;=Lookup!$M$25,Lookup!$K$25,IF(P352&lt;=Lookup!$M$26,Lookup!$K$26,""))))),"")</f>
        <v/>
      </c>
      <c r="U352" s="40" t="str">
        <f>IF(P352&gt;Lookup!$M$26,IF(P352&lt;=Lookup!$M$27,Lookup!$K$27,IF(P352&lt;=Lookup!$M$28,Lookup!$K$28,IF(P352&lt;=Lookup!$M$29,Lookup!$K$29,IF(P352&lt;=Lookup!$M$30,Lookup!$K$30,IF(P352&lt;=Lookup!$M$31,Lookup!$K$31,""))))),"")</f>
        <v/>
      </c>
      <c r="V352" s="40" t="str">
        <f>IF(P352&gt;Lookup!$M$31,IF(P352&lt;=Lookup!$M$32,Lookup!$K$32,IF(P352&lt;=Lookup!$M$33,Lookup!$K$33,IF(P352&lt;=Lookup!$M$34,Lookup!$K$34,IF(P352&lt;=Lookup!$M$35,Lookup!$K$35,IF(P352&lt;=Lookup!$M$36,Lookup!$K$36,""))))),"")</f>
        <v/>
      </c>
      <c r="W352" s="43" t="str">
        <f>IF(P352&gt;Lookup!$M$36,IF(P352&lt;=Lookup!$M$37,Lookup!$K$37,IF(P352&lt;=Lookup!$M$38,Lookup!$K$38,IF(P352&lt;Lookup!$M$39,Lookup!$K$39,IF(P352&lt;Lookup!$M$40,Lookup!$K$40,IF(P352&lt;Lookup!$M$41,Lookup!$K$41,IF(P352&lt;Lookup!$M$42,Lookup!$K$42,IF(P352&lt;Lookup!$M$43,Lookup!$K$43,IF(P352&lt;Lookup!$M$44,Lookup!$K$34,IF(B352=0,"",B352))))))))),"")</f>
        <v/>
      </c>
      <c r="X352" s="42" t="str">
        <f t="shared" si="32"/>
        <v/>
      </c>
    </row>
    <row r="353" spans="1:24" ht="14">
      <c r="A353" s="37">
        <v>343</v>
      </c>
      <c r="B353" s="38">
        <f>'1768'!J353</f>
        <v>0</v>
      </c>
      <c r="C353" s="39">
        <v>999</v>
      </c>
      <c r="D353" s="41" t="str">
        <f>IF(B353=0,"",IF(B353=Lookup!$K$7,Lookup!$L$7,IF(B353=Lookup!$K$8,Lookup!$L$8,IF(B353=Lookup!$K$9,Lookup!$L$9,IF(B353=Lookup!$K$10,Lookup!$L$10,IF(B353=Lookup!$K$11,Lookup!$L$11,999))))))</f>
        <v/>
      </c>
      <c r="E353" s="41" t="str">
        <f>IF(D353=999,IF(B353=Lookup!$K$12,Lookup!$L$12,IF(B353=Lookup!$K$13,Lookup!$L$13,IF(B353=Lookup!$K$14,Lookup!$L$14,IF(B353=Lookup!$K$15,Lookup!$L$15,IF(B353=Lookup!$K$16,Lookup!$L$16,999))))),"")</f>
        <v/>
      </c>
      <c r="F353" s="41" t="str">
        <f>IF(E353=999,IF(B353=Lookup!$K$17,Lookup!$L$17,IF(B353=Lookup!$K$18,Lookup!$L$18,IF(B353=Lookup!$K$19,Lookup!$L$19,IF(B353=Lookup!$K$20,Lookup!$L$20,IF(B353=Lookup!$K$21,Lookup!$L$21,999))))),"")</f>
        <v/>
      </c>
      <c r="G353" s="41" t="str">
        <f>IF(F353=999,IF(B353=Lookup!$K$22,Lookup!$L$22,IF(B353=Lookup!$K$23,Lookup!$L$23,IF(B353=Lookup!$K$24,Lookup!$L$24,IF(B353=Lookup!$K$25,Lookup!$L$25,IF(B353=Lookup!$K$26,Lookup!$L$26,999))))),"")</f>
        <v/>
      </c>
      <c r="H353" s="41" t="str">
        <f>IF(G353=999,IF(B353=Lookup!$K$27,Lookup!$L$27,IF(B353=Lookup!$K$28,Lookup!$L$28,IF(B353=Lookup!$K$29,Lookup!$L$29,IF(B353=Lookup!$K$30,Lookup!$L$30,IF(B353=Lookup!$K$31,Lookup!$L$31,999))))),"")</f>
        <v/>
      </c>
      <c r="I353" s="41" t="str">
        <f>IF(H353=999,IF(B353=Lookup!$K$32,Lookup!$L$32,IF(B353=Lookup!$K$33,Lookup!$L$33,IF(B353=Lookup!$K$34,Lookup!$L$34,IF(B353=Lookup!$K$35,Lookup!$L$35,IF(B353=Lookup!$K$36,Lookup!$L$36,999))))),"")</f>
        <v/>
      </c>
      <c r="J353" s="41" t="str">
        <f>IF(I353=999,IF(B353=Lookup!$K$37,Lookup!$L$37,IF(B353=Lookup!$K$38,Lookup!$L$38,IF(B353=Lookup!$K$39,Lookup!$L$7,""))),"")</f>
        <v/>
      </c>
      <c r="K353" s="41">
        <f t="shared" si="31"/>
        <v>999</v>
      </c>
      <c r="L353" s="37" t="str">
        <f t="shared" si="30"/>
        <v/>
      </c>
      <c r="M353" s="38">
        <f>'1768'!Z353</f>
        <v>0</v>
      </c>
      <c r="N353" s="37">
        <f t="shared" si="33"/>
        <v>0</v>
      </c>
      <c r="O353" s="37">
        <f t="shared" si="34"/>
        <v>0</v>
      </c>
      <c r="P353" s="37">
        <f t="shared" si="35"/>
        <v>999</v>
      </c>
      <c r="Q353" s="40" t="str">
        <f>IF(P353&lt;=Lookup!$M$7,Lookup!$K$7,IF(P353&lt;=Lookup!$M$8,Lookup!$K$8,IF(P353&lt;=Lookup!$M$9,Lookup!$K$9,IF(P353&lt;=Lookup!$M$10,Lookup!$K$10,IF(P353&lt;=Lookup!$M$11,Lookup!$K$11,"")))))</f>
        <v/>
      </c>
      <c r="R353" s="40" t="str">
        <f>IF(P353&gt;Lookup!$M$11,IF(P353&lt;=Lookup!$M$12,Lookup!$K$12,IF(P353&lt;=Lookup!$M$13,Lookup!$K$13,IF(P353&lt;=Lookup!$M$14,Lookup!$K$14,IF(P353&lt;=Lookup!$M$15,Lookup!$K$15,IF(P353&lt;=Lookup!$M$16,Lookup!$K$16,""))))),"")</f>
        <v/>
      </c>
      <c r="S353" s="40" t="str">
        <f>IF(P353&gt;Lookup!$M$16,IF(P353&lt;=Lookup!$M$17,Lookup!$K$17,IF(P353&lt;=Lookup!$M$18,Lookup!$K$18,IF(P353&lt;=Lookup!$M$19,Lookup!$K$19,IF(P353&lt;=Lookup!$M$20,Lookup!$K$20,IF(P353&lt;=Lookup!$M$21,Lookup!$K$21,""))))),"")</f>
        <v/>
      </c>
      <c r="T353" s="40" t="str">
        <f>IF(P353&gt;Lookup!$M$21,IF(P353&lt;=Lookup!$M$22,Lookup!$K$22,IF(P353&lt;=Lookup!$M$23,Lookup!$K$23,IF(P353&lt;=Lookup!$M$24,Lookup!$K$24,IF(P353&lt;=Lookup!$M$25,Lookup!$K$25,IF(P353&lt;=Lookup!$M$26,Lookup!$K$26,""))))),"")</f>
        <v/>
      </c>
      <c r="U353" s="40" t="str">
        <f>IF(P353&gt;Lookup!$M$26,IF(P353&lt;=Lookup!$M$27,Lookup!$K$27,IF(P353&lt;=Lookup!$M$28,Lookup!$K$28,IF(P353&lt;=Lookup!$M$29,Lookup!$K$29,IF(P353&lt;=Lookup!$M$30,Lookup!$K$30,IF(P353&lt;=Lookup!$M$31,Lookup!$K$31,""))))),"")</f>
        <v/>
      </c>
      <c r="V353" s="40" t="str">
        <f>IF(P353&gt;Lookup!$M$31,IF(P353&lt;=Lookup!$M$32,Lookup!$K$32,IF(P353&lt;=Lookup!$M$33,Lookup!$K$33,IF(P353&lt;=Lookup!$M$34,Lookup!$K$34,IF(P353&lt;=Lookup!$M$35,Lookup!$K$35,IF(P353&lt;=Lookup!$M$36,Lookup!$K$36,""))))),"")</f>
        <v/>
      </c>
      <c r="W353" s="43" t="str">
        <f>IF(P353&gt;Lookup!$M$36,IF(P353&lt;=Lookup!$M$37,Lookup!$K$37,IF(P353&lt;=Lookup!$M$38,Lookup!$K$38,IF(P353&lt;Lookup!$M$39,Lookup!$K$39,IF(P353&lt;Lookup!$M$40,Lookup!$K$40,IF(P353&lt;Lookup!$M$41,Lookup!$K$41,IF(P353&lt;Lookup!$M$42,Lookup!$K$42,IF(P353&lt;Lookup!$M$43,Lookup!$K$43,IF(P353&lt;Lookup!$M$44,Lookup!$K$34,IF(B353=0,"",B353))))))))),"")</f>
        <v/>
      </c>
      <c r="X353" s="42" t="str">
        <f t="shared" si="32"/>
        <v/>
      </c>
    </row>
    <row r="354" spans="1:24" ht="14">
      <c r="A354" s="37">
        <v>344</v>
      </c>
      <c r="B354" s="38">
        <f>'1768'!J354</f>
        <v>0</v>
      </c>
      <c r="C354" s="39">
        <v>999</v>
      </c>
      <c r="D354" s="41" t="str">
        <f>IF(B354=0,"",IF(B354=Lookup!$K$7,Lookup!$L$7,IF(B354=Lookup!$K$8,Lookup!$L$8,IF(B354=Lookup!$K$9,Lookup!$L$9,IF(B354=Lookup!$K$10,Lookup!$L$10,IF(B354=Lookup!$K$11,Lookup!$L$11,999))))))</f>
        <v/>
      </c>
      <c r="E354" s="41" t="str">
        <f>IF(D354=999,IF(B354=Lookup!$K$12,Lookup!$L$12,IF(B354=Lookup!$K$13,Lookup!$L$13,IF(B354=Lookup!$K$14,Lookup!$L$14,IF(B354=Lookup!$K$15,Lookup!$L$15,IF(B354=Lookup!$K$16,Lookup!$L$16,999))))),"")</f>
        <v/>
      </c>
      <c r="F354" s="41" t="str">
        <f>IF(E354=999,IF(B354=Lookup!$K$17,Lookup!$L$17,IF(B354=Lookup!$K$18,Lookup!$L$18,IF(B354=Lookup!$K$19,Lookup!$L$19,IF(B354=Lookup!$K$20,Lookup!$L$20,IF(B354=Lookup!$K$21,Lookup!$L$21,999))))),"")</f>
        <v/>
      </c>
      <c r="G354" s="41" t="str">
        <f>IF(F354=999,IF(B354=Lookup!$K$22,Lookup!$L$22,IF(B354=Lookup!$K$23,Lookup!$L$23,IF(B354=Lookup!$K$24,Lookup!$L$24,IF(B354=Lookup!$K$25,Lookup!$L$25,IF(B354=Lookup!$K$26,Lookup!$L$26,999))))),"")</f>
        <v/>
      </c>
      <c r="H354" s="41" t="str">
        <f>IF(G354=999,IF(B354=Lookup!$K$27,Lookup!$L$27,IF(B354=Lookup!$K$28,Lookup!$L$28,IF(B354=Lookup!$K$29,Lookup!$L$29,IF(B354=Lookup!$K$30,Lookup!$L$30,IF(B354=Lookup!$K$31,Lookup!$L$31,999))))),"")</f>
        <v/>
      </c>
      <c r="I354" s="41" t="str">
        <f>IF(H354=999,IF(B354=Lookup!$K$32,Lookup!$L$32,IF(B354=Lookup!$K$33,Lookup!$L$33,IF(B354=Lookup!$K$34,Lookup!$L$34,IF(B354=Lookup!$K$35,Lookup!$L$35,IF(B354=Lookup!$K$36,Lookup!$L$36,999))))),"")</f>
        <v/>
      </c>
      <c r="J354" s="41" t="str">
        <f>IF(I354=999,IF(B354=Lookup!$K$37,Lookup!$L$37,IF(B354=Lookup!$K$38,Lookup!$L$38,IF(B354=Lookup!$K$39,Lookup!$L$7,""))),"")</f>
        <v/>
      </c>
      <c r="K354" s="41">
        <f t="shared" si="31"/>
        <v>999</v>
      </c>
      <c r="L354" s="37" t="str">
        <f t="shared" si="30"/>
        <v/>
      </c>
      <c r="M354" s="38">
        <f>'1768'!Z354</f>
        <v>0</v>
      </c>
      <c r="N354" s="37">
        <f t="shared" si="33"/>
        <v>0</v>
      </c>
      <c r="O354" s="37">
        <f t="shared" si="34"/>
        <v>0</v>
      </c>
      <c r="P354" s="37">
        <f t="shared" si="35"/>
        <v>999</v>
      </c>
      <c r="Q354" s="40" t="str">
        <f>IF(P354&lt;=Lookup!$M$7,Lookup!$K$7,IF(P354&lt;=Lookup!$M$8,Lookup!$K$8,IF(P354&lt;=Lookup!$M$9,Lookup!$K$9,IF(P354&lt;=Lookup!$M$10,Lookup!$K$10,IF(P354&lt;=Lookup!$M$11,Lookup!$K$11,"")))))</f>
        <v/>
      </c>
      <c r="R354" s="40" t="str">
        <f>IF(P354&gt;Lookup!$M$11,IF(P354&lt;=Lookup!$M$12,Lookup!$K$12,IF(P354&lt;=Lookup!$M$13,Lookup!$K$13,IF(P354&lt;=Lookup!$M$14,Lookup!$K$14,IF(P354&lt;=Lookup!$M$15,Lookup!$K$15,IF(P354&lt;=Lookup!$M$16,Lookup!$K$16,""))))),"")</f>
        <v/>
      </c>
      <c r="S354" s="40" t="str">
        <f>IF(P354&gt;Lookup!$M$16,IF(P354&lt;=Lookup!$M$17,Lookup!$K$17,IF(P354&lt;=Lookup!$M$18,Lookup!$K$18,IF(P354&lt;=Lookup!$M$19,Lookup!$K$19,IF(P354&lt;=Lookup!$M$20,Lookup!$K$20,IF(P354&lt;=Lookup!$M$21,Lookup!$K$21,""))))),"")</f>
        <v/>
      </c>
      <c r="T354" s="40" t="str">
        <f>IF(P354&gt;Lookup!$M$21,IF(P354&lt;=Lookup!$M$22,Lookup!$K$22,IF(P354&lt;=Lookup!$M$23,Lookup!$K$23,IF(P354&lt;=Lookup!$M$24,Lookup!$K$24,IF(P354&lt;=Lookup!$M$25,Lookup!$K$25,IF(P354&lt;=Lookup!$M$26,Lookup!$K$26,""))))),"")</f>
        <v/>
      </c>
      <c r="U354" s="40" t="str">
        <f>IF(P354&gt;Lookup!$M$26,IF(P354&lt;=Lookup!$M$27,Lookup!$K$27,IF(P354&lt;=Lookup!$M$28,Lookup!$K$28,IF(P354&lt;=Lookup!$M$29,Lookup!$K$29,IF(P354&lt;=Lookup!$M$30,Lookup!$K$30,IF(P354&lt;=Lookup!$M$31,Lookup!$K$31,""))))),"")</f>
        <v/>
      </c>
      <c r="V354" s="40" t="str">
        <f>IF(P354&gt;Lookup!$M$31,IF(P354&lt;=Lookup!$M$32,Lookup!$K$32,IF(P354&lt;=Lookup!$M$33,Lookup!$K$33,IF(P354&lt;=Lookup!$M$34,Lookup!$K$34,IF(P354&lt;=Lookup!$M$35,Lookup!$K$35,IF(P354&lt;=Lookup!$M$36,Lookup!$K$36,""))))),"")</f>
        <v/>
      </c>
      <c r="W354" s="43" t="str">
        <f>IF(P354&gt;Lookup!$M$36,IF(P354&lt;=Lookup!$M$37,Lookup!$K$37,IF(P354&lt;=Lookup!$M$38,Lookup!$K$38,IF(P354&lt;Lookup!$M$39,Lookup!$K$39,IF(P354&lt;Lookup!$M$40,Lookup!$K$40,IF(P354&lt;Lookup!$M$41,Lookup!$K$41,IF(P354&lt;Lookup!$M$42,Lookup!$K$42,IF(P354&lt;Lookup!$M$43,Lookup!$K$43,IF(P354&lt;Lookup!$M$44,Lookup!$K$34,IF(B354=0,"",B354))))))))),"")</f>
        <v/>
      </c>
      <c r="X354" s="42" t="str">
        <f t="shared" si="32"/>
        <v/>
      </c>
    </row>
    <row r="355" spans="1:24" ht="14">
      <c r="A355" s="37">
        <v>345</v>
      </c>
      <c r="B355" s="38">
        <f>'1768'!J355</f>
        <v>0</v>
      </c>
      <c r="C355" s="39">
        <v>999</v>
      </c>
      <c r="D355" s="41" t="str">
        <f>IF(B355=0,"",IF(B355=Lookup!$K$7,Lookup!$L$7,IF(B355=Lookup!$K$8,Lookup!$L$8,IF(B355=Lookup!$K$9,Lookup!$L$9,IF(B355=Lookup!$K$10,Lookup!$L$10,IF(B355=Lookup!$K$11,Lookup!$L$11,999))))))</f>
        <v/>
      </c>
      <c r="E355" s="41" t="str">
        <f>IF(D355=999,IF(B355=Lookup!$K$12,Lookup!$L$12,IF(B355=Lookup!$K$13,Lookup!$L$13,IF(B355=Lookup!$K$14,Lookup!$L$14,IF(B355=Lookup!$K$15,Lookup!$L$15,IF(B355=Lookup!$K$16,Lookup!$L$16,999))))),"")</f>
        <v/>
      </c>
      <c r="F355" s="41" t="str">
        <f>IF(E355=999,IF(B355=Lookup!$K$17,Lookup!$L$17,IF(B355=Lookup!$K$18,Lookup!$L$18,IF(B355=Lookup!$K$19,Lookup!$L$19,IF(B355=Lookup!$K$20,Lookup!$L$20,IF(B355=Lookup!$K$21,Lookup!$L$21,999))))),"")</f>
        <v/>
      </c>
      <c r="G355" s="41" t="str">
        <f>IF(F355=999,IF(B355=Lookup!$K$22,Lookup!$L$22,IF(B355=Lookup!$K$23,Lookup!$L$23,IF(B355=Lookup!$K$24,Lookup!$L$24,IF(B355=Lookup!$K$25,Lookup!$L$25,IF(B355=Lookup!$K$26,Lookup!$L$26,999))))),"")</f>
        <v/>
      </c>
      <c r="H355" s="41" t="str">
        <f>IF(G355=999,IF(B355=Lookup!$K$27,Lookup!$L$27,IF(B355=Lookup!$K$28,Lookup!$L$28,IF(B355=Lookup!$K$29,Lookup!$L$29,IF(B355=Lookup!$K$30,Lookup!$L$30,IF(B355=Lookup!$K$31,Lookup!$L$31,999))))),"")</f>
        <v/>
      </c>
      <c r="I355" s="41" t="str">
        <f>IF(H355=999,IF(B355=Lookup!$K$32,Lookup!$L$32,IF(B355=Lookup!$K$33,Lookup!$L$33,IF(B355=Lookup!$K$34,Lookup!$L$34,IF(B355=Lookup!$K$35,Lookup!$L$35,IF(B355=Lookup!$K$36,Lookup!$L$36,999))))),"")</f>
        <v/>
      </c>
      <c r="J355" s="41" t="str">
        <f>IF(I355=999,IF(B355=Lookup!$K$37,Lookup!$L$37,IF(B355=Lookup!$K$38,Lookup!$L$38,IF(B355=Lookup!$K$39,Lookup!$L$7,""))),"")</f>
        <v/>
      </c>
      <c r="K355" s="41">
        <f t="shared" si="31"/>
        <v>999</v>
      </c>
      <c r="L355" s="37" t="str">
        <f t="shared" si="30"/>
        <v/>
      </c>
      <c r="M355" s="38">
        <f>'1768'!Z355</f>
        <v>0</v>
      </c>
      <c r="N355" s="37">
        <f t="shared" si="33"/>
        <v>0</v>
      </c>
      <c r="O355" s="37">
        <f t="shared" si="34"/>
        <v>0</v>
      </c>
      <c r="P355" s="37">
        <f t="shared" si="35"/>
        <v>999</v>
      </c>
      <c r="Q355" s="40" t="str">
        <f>IF(P355&lt;=Lookup!$M$7,Lookup!$K$7,IF(P355&lt;=Lookup!$M$8,Lookup!$K$8,IF(P355&lt;=Lookup!$M$9,Lookup!$K$9,IF(P355&lt;=Lookup!$M$10,Lookup!$K$10,IF(P355&lt;=Lookup!$M$11,Lookup!$K$11,"")))))</f>
        <v/>
      </c>
      <c r="R355" s="40" t="str">
        <f>IF(P355&gt;Lookup!$M$11,IF(P355&lt;=Lookup!$M$12,Lookup!$K$12,IF(P355&lt;=Lookup!$M$13,Lookup!$K$13,IF(P355&lt;=Lookup!$M$14,Lookup!$K$14,IF(P355&lt;=Lookup!$M$15,Lookup!$K$15,IF(P355&lt;=Lookup!$M$16,Lookup!$K$16,""))))),"")</f>
        <v/>
      </c>
      <c r="S355" s="40" t="str">
        <f>IF(P355&gt;Lookup!$M$16,IF(P355&lt;=Lookup!$M$17,Lookup!$K$17,IF(P355&lt;=Lookup!$M$18,Lookup!$K$18,IF(P355&lt;=Lookup!$M$19,Lookup!$K$19,IF(P355&lt;=Lookup!$M$20,Lookup!$K$20,IF(P355&lt;=Lookup!$M$21,Lookup!$K$21,""))))),"")</f>
        <v/>
      </c>
      <c r="T355" s="40" t="str">
        <f>IF(P355&gt;Lookup!$M$21,IF(P355&lt;=Lookup!$M$22,Lookup!$K$22,IF(P355&lt;=Lookup!$M$23,Lookup!$K$23,IF(P355&lt;=Lookup!$M$24,Lookup!$K$24,IF(P355&lt;=Lookup!$M$25,Lookup!$K$25,IF(P355&lt;=Lookup!$M$26,Lookup!$K$26,""))))),"")</f>
        <v/>
      </c>
      <c r="U355" s="40" t="str">
        <f>IF(P355&gt;Lookup!$M$26,IF(P355&lt;=Lookup!$M$27,Lookup!$K$27,IF(P355&lt;=Lookup!$M$28,Lookup!$K$28,IF(P355&lt;=Lookup!$M$29,Lookup!$K$29,IF(P355&lt;=Lookup!$M$30,Lookup!$K$30,IF(P355&lt;=Lookup!$M$31,Lookup!$K$31,""))))),"")</f>
        <v/>
      </c>
      <c r="V355" s="40" t="str">
        <f>IF(P355&gt;Lookup!$M$31,IF(P355&lt;=Lookup!$M$32,Lookup!$K$32,IF(P355&lt;=Lookup!$M$33,Lookup!$K$33,IF(P355&lt;=Lookup!$M$34,Lookup!$K$34,IF(P355&lt;=Lookup!$M$35,Lookup!$K$35,IF(P355&lt;=Lookup!$M$36,Lookup!$K$36,""))))),"")</f>
        <v/>
      </c>
      <c r="W355" s="43" t="str">
        <f>IF(P355&gt;Lookup!$M$36,IF(P355&lt;=Lookup!$M$37,Lookup!$K$37,IF(P355&lt;=Lookup!$M$38,Lookup!$K$38,IF(P355&lt;Lookup!$M$39,Lookup!$K$39,IF(P355&lt;Lookup!$M$40,Lookup!$K$40,IF(P355&lt;Lookup!$M$41,Lookup!$K$41,IF(P355&lt;Lookup!$M$42,Lookup!$K$42,IF(P355&lt;Lookup!$M$43,Lookup!$K$43,IF(P355&lt;Lookup!$M$44,Lookup!$K$34,IF(B355=0,"",B355))))))))),"")</f>
        <v/>
      </c>
      <c r="X355" s="42" t="str">
        <f t="shared" si="32"/>
        <v/>
      </c>
    </row>
    <row r="356" spans="1:24" ht="14">
      <c r="A356" s="37">
        <v>346</v>
      </c>
      <c r="B356" s="38">
        <f>'1768'!J356</f>
        <v>0</v>
      </c>
      <c r="C356" s="39">
        <v>999</v>
      </c>
      <c r="D356" s="41" t="str">
        <f>IF(B356=0,"",IF(B356=Lookup!$K$7,Lookup!$L$7,IF(B356=Lookup!$K$8,Lookup!$L$8,IF(B356=Lookup!$K$9,Lookup!$L$9,IF(B356=Lookup!$K$10,Lookup!$L$10,IF(B356=Lookup!$K$11,Lookup!$L$11,999))))))</f>
        <v/>
      </c>
      <c r="E356" s="41" t="str">
        <f>IF(D356=999,IF(B356=Lookup!$K$12,Lookup!$L$12,IF(B356=Lookup!$K$13,Lookup!$L$13,IF(B356=Lookup!$K$14,Lookup!$L$14,IF(B356=Lookup!$K$15,Lookup!$L$15,IF(B356=Lookup!$K$16,Lookup!$L$16,999))))),"")</f>
        <v/>
      </c>
      <c r="F356" s="41" t="str">
        <f>IF(E356=999,IF(B356=Lookup!$K$17,Lookup!$L$17,IF(B356=Lookup!$K$18,Lookup!$L$18,IF(B356=Lookup!$K$19,Lookup!$L$19,IF(B356=Lookup!$K$20,Lookup!$L$20,IF(B356=Lookup!$K$21,Lookup!$L$21,999))))),"")</f>
        <v/>
      </c>
      <c r="G356" s="41" t="str">
        <f>IF(F356=999,IF(B356=Lookup!$K$22,Lookup!$L$22,IF(B356=Lookup!$K$23,Lookup!$L$23,IF(B356=Lookup!$K$24,Lookup!$L$24,IF(B356=Lookup!$K$25,Lookup!$L$25,IF(B356=Lookup!$K$26,Lookup!$L$26,999))))),"")</f>
        <v/>
      </c>
      <c r="H356" s="41" t="str">
        <f>IF(G356=999,IF(B356=Lookup!$K$27,Lookup!$L$27,IF(B356=Lookup!$K$28,Lookup!$L$28,IF(B356=Lookup!$K$29,Lookup!$L$29,IF(B356=Lookup!$K$30,Lookup!$L$30,IF(B356=Lookup!$K$31,Lookup!$L$31,999))))),"")</f>
        <v/>
      </c>
      <c r="I356" s="41" t="str">
        <f>IF(H356=999,IF(B356=Lookup!$K$32,Lookup!$L$32,IF(B356=Lookup!$K$33,Lookup!$L$33,IF(B356=Lookup!$K$34,Lookup!$L$34,IF(B356=Lookup!$K$35,Lookup!$L$35,IF(B356=Lookup!$K$36,Lookup!$L$36,999))))),"")</f>
        <v/>
      </c>
      <c r="J356" s="41" t="str">
        <f>IF(I356=999,IF(B356=Lookup!$K$37,Lookup!$L$37,IF(B356=Lookup!$K$38,Lookup!$L$38,IF(B356=Lookup!$K$39,Lookup!$L$7,""))),"")</f>
        <v/>
      </c>
      <c r="K356" s="41">
        <f t="shared" si="31"/>
        <v>999</v>
      </c>
      <c r="L356" s="37" t="str">
        <f t="shared" ref="L356:L377" si="36">IF(K356=999,"",K356)</f>
        <v/>
      </c>
      <c r="M356" s="38">
        <f>'1768'!Z356</f>
        <v>0</v>
      </c>
      <c r="N356" s="37">
        <f t="shared" si="33"/>
        <v>0</v>
      </c>
      <c r="O356" s="37">
        <f t="shared" si="34"/>
        <v>0</v>
      </c>
      <c r="P356" s="37">
        <f t="shared" si="35"/>
        <v>999</v>
      </c>
      <c r="Q356" s="40" t="str">
        <f>IF(P356&lt;=Lookup!$M$7,Lookup!$K$7,IF(P356&lt;=Lookup!$M$8,Lookup!$K$8,IF(P356&lt;=Lookup!$M$9,Lookup!$K$9,IF(P356&lt;=Lookup!$M$10,Lookup!$K$10,IF(P356&lt;=Lookup!$M$11,Lookup!$K$11,"")))))</f>
        <v/>
      </c>
      <c r="R356" s="40" t="str">
        <f>IF(P356&gt;Lookup!$M$11,IF(P356&lt;=Lookup!$M$12,Lookup!$K$12,IF(P356&lt;=Lookup!$M$13,Lookup!$K$13,IF(P356&lt;=Lookup!$M$14,Lookup!$K$14,IF(P356&lt;=Lookup!$M$15,Lookup!$K$15,IF(P356&lt;=Lookup!$M$16,Lookup!$K$16,""))))),"")</f>
        <v/>
      </c>
      <c r="S356" s="40" t="str">
        <f>IF(P356&gt;Lookup!$M$16,IF(P356&lt;=Lookup!$M$17,Lookup!$K$17,IF(P356&lt;=Lookup!$M$18,Lookup!$K$18,IF(P356&lt;=Lookup!$M$19,Lookup!$K$19,IF(P356&lt;=Lookup!$M$20,Lookup!$K$20,IF(P356&lt;=Lookup!$M$21,Lookup!$K$21,""))))),"")</f>
        <v/>
      </c>
      <c r="T356" s="40" t="str">
        <f>IF(P356&gt;Lookup!$M$21,IF(P356&lt;=Lookup!$M$22,Lookup!$K$22,IF(P356&lt;=Lookup!$M$23,Lookup!$K$23,IF(P356&lt;=Lookup!$M$24,Lookup!$K$24,IF(P356&lt;=Lookup!$M$25,Lookup!$K$25,IF(P356&lt;=Lookup!$M$26,Lookup!$K$26,""))))),"")</f>
        <v/>
      </c>
      <c r="U356" s="40" t="str">
        <f>IF(P356&gt;Lookup!$M$26,IF(P356&lt;=Lookup!$M$27,Lookup!$K$27,IF(P356&lt;=Lookup!$M$28,Lookup!$K$28,IF(P356&lt;=Lookup!$M$29,Lookup!$K$29,IF(P356&lt;=Lookup!$M$30,Lookup!$K$30,IF(P356&lt;=Lookup!$M$31,Lookup!$K$31,""))))),"")</f>
        <v/>
      </c>
      <c r="V356" s="40" t="str">
        <f>IF(P356&gt;Lookup!$M$31,IF(P356&lt;=Lookup!$M$32,Lookup!$K$32,IF(P356&lt;=Lookup!$M$33,Lookup!$K$33,IF(P356&lt;=Lookup!$M$34,Lookup!$K$34,IF(P356&lt;=Lookup!$M$35,Lookup!$K$35,IF(P356&lt;=Lookup!$M$36,Lookup!$K$36,""))))),"")</f>
        <v/>
      </c>
      <c r="W356" s="43" t="str">
        <f>IF(P356&gt;Lookup!$M$36,IF(P356&lt;=Lookup!$M$37,Lookup!$K$37,IF(P356&lt;=Lookup!$M$38,Lookup!$K$38,IF(P356&lt;Lookup!$M$39,Lookup!$K$39,IF(P356&lt;Lookup!$M$40,Lookup!$K$40,IF(P356&lt;Lookup!$M$41,Lookup!$K$41,IF(P356&lt;Lookup!$M$42,Lookup!$K$42,IF(P356&lt;Lookup!$M$43,Lookup!$K$43,IF(P356&lt;Lookup!$M$44,Lookup!$K$34,IF(B356=0,"",B356))))))))),"")</f>
        <v/>
      </c>
      <c r="X356" s="42" t="str">
        <f t="shared" si="32"/>
        <v/>
      </c>
    </row>
    <row r="357" spans="1:24" ht="14">
      <c r="A357" s="37">
        <v>347</v>
      </c>
      <c r="B357" s="38">
        <f>'1768'!J357</f>
        <v>0</v>
      </c>
      <c r="C357" s="39">
        <v>999</v>
      </c>
      <c r="D357" s="41" t="str">
        <f>IF(B357=0,"",IF(B357=Lookup!$K$7,Lookup!$L$7,IF(B357=Lookup!$K$8,Lookup!$L$8,IF(B357=Lookup!$K$9,Lookup!$L$9,IF(B357=Lookup!$K$10,Lookup!$L$10,IF(B357=Lookup!$K$11,Lookup!$L$11,999))))))</f>
        <v/>
      </c>
      <c r="E357" s="41" t="str">
        <f>IF(D357=999,IF(B357=Lookup!$K$12,Lookup!$L$12,IF(B357=Lookup!$K$13,Lookup!$L$13,IF(B357=Lookup!$K$14,Lookup!$L$14,IF(B357=Lookup!$K$15,Lookup!$L$15,IF(B357=Lookup!$K$16,Lookup!$L$16,999))))),"")</f>
        <v/>
      </c>
      <c r="F357" s="41" t="str">
        <f>IF(E357=999,IF(B357=Lookup!$K$17,Lookup!$L$17,IF(B357=Lookup!$K$18,Lookup!$L$18,IF(B357=Lookup!$K$19,Lookup!$L$19,IF(B357=Lookup!$K$20,Lookup!$L$20,IF(B357=Lookup!$K$21,Lookup!$L$21,999))))),"")</f>
        <v/>
      </c>
      <c r="G357" s="41" t="str">
        <f>IF(F357=999,IF(B357=Lookup!$K$22,Lookup!$L$22,IF(B357=Lookup!$K$23,Lookup!$L$23,IF(B357=Lookup!$K$24,Lookup!$L$24,IF(B357=Lookup!$K$25,Lookup!$L$25,IF(B357=Lookup!$K$26,Lookup!$L$26,999))))),"")</f>
        <v/>
      </c>
      <c r="H357" s="41" t="str">
        <f>IF(G357=999,IF(B357=Lookup!$K$27,Lookup!$L$27,IF(B357=Lookup!$K$28,Lookup!$L$28,IF(B357=Lookup!$K$29,Lookup!$L$29,IF(B357=Lookup!$K$30,Lookup!$L$30,IF(B357=Lookup!$K$31,Lookup!$L$31,999))))),"")</f>
        <v/>
      </c>
      <c r="I357" s="41" t="str">
        <f>IF(H357=999,IF(B357=Lookup!$K$32,Lookup!$L$32,IF(B357=Lookup!$K$33,Lookup!$L$33,IF(B357=Lookup!$K$34,Lookup!$L$34,IF(B357=Lookup!$K$35,Lookup!$L$35,IF(B357=Lookup!$K$36,Lookup!$L$36,999))))),"")</f>
        <v/>
      </c>
      <c r="J357" s="41" t="str">
        <f>IF(I357=999,IF(B357=Lookup!$K$37,Lookup!$L$37,IF(B357=Lookup!$K$38,Lookup!$L$38,IF(B357=Lookup!$K$39,Lookup!$L$7,""))),"")</f>
        <v/>
      </c>
      <c r="K357" s="41">
        <f t="shared" si="31"/>
        <v>999</v>
      </c>
      <c r="L357" s="37" t="str">
        <f t="shared" si="36"/>
        <v/>
      </c>
      <c r="M357" s="38">
        <f>'1768'!Z357</f>
        <v>0</v>
      </c>
      <c r="N357" s="37">
        <f t="shared" si="33"/>
        <v>0</v>
      </c>
      <c r="O357" s="37">
        <f t="shared" si="34"/>
        <v>0</v>
      </c>
      <c r="P357" s="37">
        <f t="shared" si="35"/>
        <v>999</v>
      </c>
      <c r="Q357" s="40" t="str">
        <f>IF(P357&lt;=Lookup!$M$7,Lookup!$K$7,IF(P357&lt;=Lookup!$M$8,Lookup!$K$8,IF(P357&lt;=Lookup!$M$9,Lookup!$K$9,IF(P357&lt;=Lookup!$M$10,Lookup!$K$10,IF(P357&lt;=Lookup!$M$11,Lookup!$K$11,"")))))</f>
        <v/>
      </c>
      <c r="R357" s="40" t="str">
        <f>IF(P357&gt;Lookup!$M$11,IF(P357&lt;=Lookup!$M$12,Lookup!$K$12,IF(P357&lt;=Lookup!$M$13,Lookup!$K$13,IF(P357&lt;=Lookup!$M$14,Lookup!$K$14,IF(P357&lt;=Lookup!$M$15,Lookup!$K$15,IF(P357&lt;=Lookup!$M$16,Lookup!$K$16,""))))),"")</f>
        <v/>
      </c>
      <c r="S357" s="40" t="str">
        <f>IF(P357&gt;Lookup!$M$16,IF(P357&lt;=Lookup!$M$17,Lookup!$K$17,IF(P357&lt;=Lookup!$M$18,Lookup!$K$18,IF(P357&lt;=Lookup!$M$19,Lookup!$K$19,IF(P357&lt;=Lookup!$M$20,Lookup!$K$20,IF(P357&lt;=Lookup!$M$21,Lookup!$K$21,""))))),"")</f>
        <v/>
      </c>
      <c r="T357" s="40" t="str">
        <f>IF(P357&gt;Lookup!$M$21,IF(P357&lt;=Lookup!$M$22,Lookup!$K$22,IF(P357&lt;=Lookup!$M$23,Lookup!$K$23,IF(P357&lt;=Lookup!$M$24,Lookup!$K$24,IF(P357&lt;=Lookup!$M$25,Lookup!$K$25,IF(P357&lt;=Lookup!$M$26,Lookup!$K$26,""))))),"")</f>
        <v/>
      </c>
      <c r="U357" s="40" t="str">
        <f>IF(P357&gt;Lookup!$M$26,IF(P357&lt;=Lookup!$M$27,Lookup!$K$27,IF(P357&lt;=Lookup!$M$28,Lookup!$K$28,IF(P357&lt;=Lookup!$M$29,Lookup!$K$29,IF(P357&lt;=Lookup!$M$30,Lookup!$K$30,IF(P357&lt;=Lookup!$M$31,Lookup!$K$31,""))))),"")</f>
        <v/>
      </c>
      <c r="V357" s="40" t="str">
        <f>IF(P357&gt;Lookup!$M$31,IF(P357&lt;=Lookup!$M$32,Lookup!$K$32,IF(P357&lt;=Lookup!$M$33,Lookup!$K$33,IF(P357&lt;=Lookup!$M$34,Lookup!$K$34,IF(P357&lt;=Lookup!$M$35,Lookup!$K$35,IF(P357&lt;=Lookup!$M$36,Lookup!$K$36,""))))),"")</f>
        <v/>
      </c>
      <c r="W357" s="43" t="str">
        <f>IF(P357&gt;Lookup!$M$36,IF(P357&lt;=Lookup!$M$37,Lookup!$K$37,IF(P357&lt;=Lookup!$M$38,Lookup!$K$38,IF(P357&lt;Lookup!$M$39,Lookup!$K$39,IF(P357&lt;Lookup!$M$40,Lookup!$K$40,IF(P357&lt;Lookup!$M$41,Lookup!$K$41,IF(P357&lt;Lookup!$M$42,Lookup!$K$42,IF(P357&lt;Lookup!$M$43,Lookup!$K$43,IF(P357&lt;Lookup!$M$44,Lookup!$K$34,IF(B357=0,"",B357))))))))),"")</f>
        <v/>
      </c>
      <c r="X357" s="42" t="str">
        <f t="shared" si="32"/>
        <v/>
      </c>
    </row>
    <row r="358" spans="1:24" ht="14">
      <c r="A358" s="37">
        <v>348</v>
      </c>
      <c r="B358" s="38">
        <f>'1768'!J358</f>
        <v>0</v>
      </c>
      <c r="C358" s="39">
        <v>999</v>
      </c>
      <c r="D358" s="41" t="str">
        <f>IF(B358=0,"",IF(B358=Lookup!$K$7,Lookup!$L$7,IF(B358=Lookup!$K$8,Lookup!$L$8,IF(B358=Lookup!$K$9,Lookup!$L$9,IF(B358=Lookup!$K$10,Lookup!$L$10,IF(B358=Lookup!$K$11,Lookup!$L$11,999))))))</f>
        <v/>
      </c>
      <c r="E358" s="41" t="str">
        <f>IF(D358=999,IF(B358=Lookup!$K$12,Lookup!$L$12,IF(B358=Lookup!$K$13,Lookup!$L$13,IF(B358=Lookup!$K$14,Lookup!$L$14,IF(B358=Lookup!$K$15,Lookup!$L$15,IF(B358=Lookup!$K$16,Lookup!$L$16,999))))),"")</f>
        <v/>
      </c>
      <c r="F358" s="41" t="str">
        <f>IF(E358=999,IF(B358=Lookup!$K$17,Lookup!$L$17,IF(B358=Lookup!$K$18,Lookup!$L$18,IF(B358=Lookup!$K$19,Lookup!$L$19,IF(B358=Lookup!$K$20,Lookup!$L$20,IF(B358=Lookup!$K$21,Lookup!$L$21,999))))),"")</f>
        <v/>
      </c>
      <c r="G358" s="41" t="str">
        <f>IF(F358=999,IF(B358=Lookup!$K$22,Lookup!$L$22,IF(B358=Lookup!$K$23,Lookup!$L$23,IF(B358=Lookup!$K$24,Lookup!$L$24,IF(B358=Lookup!$K$25,Lookup!$L$25,IF(B358=Lookup!$K$26,Lookup!$L$26,999))))),"")</f>
        <v/>
      </c>
      <c r="H358" s="41" t="str">
        <f>IF(G358=999,IF(B358=Lookup!$K$27,Lookup!$L$27,IF(B358=Lookup!$K$28,Lookup!$L$28,IF(B358=Lookup!$K$29,Lookup!$L$29,IF(B358=Lookup!$K$30,Lookup!$L$30,IF(B358=Lookup!$K$31,Lookup!$L$31,999))))),"")</f>
        <v/>
      </c>
      <c r="I358" s="41" t="str">
        <f>IF(H358=999,IF(B358=Lookup!$K$32,Lookup!$L$32,IF(B358=Lookup!$K$33,Lookup!$L$33,IF(B358=Lookup!$K$34,Lookup!$L$34,IF(B358=Lookup!$K$35,Lookup!$L$35,IF(B358=Lookup!$K$36,Lookup!$L$36,999))))),"")</f>
        <v/>
      </c>
      <c r="J358" s="41" t="str">
        <f>IF(I358=999,IF(B358=Lookup!$K$37,Lookup!$L$37,IF(B358=Lookup!$K$38,Lookup!$L$38,IF(B358=Lookup!$K$39,Lookup!$L$7,""))),"")</f>
        <v/>
      </c>
      <c r="K358" s="41">
        <f t="shared" si="31"/>
        <v>999</v>
      </c>
      <c r="L358" s="37" t="str">
        <f t="shared" si="36"/>
        <v/>
      </c>
      <c r="M358" s="38">
        <f>'1768'!Z358</f>
        <v>0</v>
      </c>
      <c r="N358" s="37">
        <f t="shared" si="33"/>
        <v>0</v>
      </c>
      <c r="O358" s="37">
        <f t="shared" si="34"/>
        <v>0</v>
      </c>
      <c r="P358" s="37">
        <f t="shared" si="35"/>
        <v>999</v>
      </c>
      <c r="Q358" s="40" t="str">
        <f>IF(P358&lt;=Lookup!$M$7,Lookup!$K$7,IF(P358&lt;=Lookup!$M$8,Lookup!$K$8,IF(P358&lt;=Lookup!$M$9,Lookup!$K$9,IF(P358&lt;=Lookup!$M$10,Lookup!$K$10,IF(P358&lt;=Lookup!$M$11,Lookup!$K$11,"")))))</f>
        <v/>
      </c>
      <c r="R358" s="40" t="str">
        <f>IF(P358&gt;Lookup!$M$11,IF(P358&lt;=Lookup!$M$12,Lookup!$K$12,IF(P358&lt;=Lookup!$M$13,Lookup!$K$13,IF(P358&lt;=Lookup!$M$14,Lookup!$K$14,IF(P358&lt;=Lookup!$M$15,Lookup!$K$15,IF(P358&lt;=Lookup!$M$16,Lookup!$K$16,""))))),"")</f>
        <v/>
      </c>
      <c r="S358" s="40" t="str">
        <f>IF(P358&gt;Lookup!$M$16,IF(P358&lt;=Lookup!$M$17,Lookup!$K$17,IF(P358&lt;=Lookup!$M$18,Lookup!$K$18,IF(P358&lt;=Lookup!$M$19,Lookup!$K$19,IF(P358&lt;=Lookup!$M$20,Lookup!$K$20,IF(P358&lt;=Lookup!$M$21,Lookup!$K$21,""))))),"")</f>
        <v/>
      </c>
      <c r="T358" s="40" t="str">
        <f>IF(P358&gt;Lookup!$M$21,IF(P358&lt;=Lookup!$M$22,Lookup!$K$22,IF(P358&lt;=Lookup!$M$23,Lookup!$K$23,IF(P358&lt;=Lookup!$M$24,Lookup!$K$24,IF(P358&lt;=Lookup!$M$25,Lookup!$K$25,IF(P358&lt;=Lookup!$M$26,Lookup!$K$26,""))))),"")</f>
        <v/>
      </c>
      <c r="U358" s="40" t="str">
        <f>IF(P358&gt;Lookup!$M$26,IF(P358&lt;=Lookup!$M$27,Lookup!$K$27,IF(P358&lt;=Lookup!$M$28,Lookup!$K$28,IF(P358&lt;=Lookup!$M$29,Lookup!$K$29,IF(P358&lt;=Lookup!$M$30,Lookup!$K$30,IF(P358&lt;=Lookup!$M$31,Lookup!$K$31,""))))),"")</f>
        <v/>
      </c>
      <c r="V358" s="40" t="str">
        <f>IF(P358&gt;Lookup!$M$31,IF(P358&lt;=Lookup!$M$32,Lookup!$K$32,IF(P358&lt;=Lookup!$M$33,Lookup!$K$33,IF(P358&lt;=Lookup!$M$34,Lookup!$K$34,IF(P358&lt;=Lookup!$M$35,Lookup!$K$35,IF(P358&lt;=Lookup!$M$36,Lookup!$K$36,""))))),"")</f>
        <v/>
      </c>
      <c r="W358" s="43" t="str">
        <f>IF(P358&gt;Lookup!$M$36,IF(P358&lt;=Lookup!$M$37,Lookup!$K$37,IF(P358&lt;=Lookup!$M$38,Lookup!$K$38,IF(P358&lt;Lookup!$M$39,Lookup!$K$39,IF(P358&lt;Lookup!$M$40,Lookup!$K$40,IF(P358&lt;Lookup!$M$41,Lookup!$K$41,IF(P358&lt;Lookup!$M$42,Lookup!$K$42,IF(P358&lt;Lookup!$M$43,Lookup!$K$43,IF(P358&lt;Lookup!$M$44,Lookup!$K$34,IF(B358=0,"",B358))))))))),"")</f>
        <v/>
      </c>
      <c r="X358" s="42" t="str">
        <f t="shared" si="32"/>
        <v/>
      </c>
    </row>
    <row r="359" spans="1:24" ht="14">
      <c r="A359" s="37">
        <v>349</v>
      </c>
      <c r="B359" s="38">
        <f>'1768'!J359</f>
        <v>0</v>
      </c>
      <c r="C359" s="39">
        <v>999</v>
      </c>
      <c r="D359" s="41" t="str">
        <f>IF(B359=0,"",IF(B359=Lookup!$K$7,Lookup!$L$7,IF(B359=Lookup!$K$8,Lookup!$L$8,IF(B359=Lookup!$K$9,Lookup!$L$9,IF(B359=Lookup!$K$10,Lookup!$L$10,IF(B359=Lookup!$K$11,Lookup!$L$11,999))))))</f>
        <v/>
      </c>
      <c r="E359" s="41" t="str">
        <f>IF(D359=999,IF(B359=Lookup!$K$12,Lookup!$L$12,IF(B359=Lookup!$K$13,Lookup!$L$13,IF(B359=Lookup!$K$14,Lookup!$L$14,IF(B359=Lookup!$K$15,Lookup!$L$15,IF(B359=Lookup!$K$16,Lookup!$L$16,999))))),"")</f>
        <v/>
      </c>
      <c r="F359" s="41" t="str">
        <f>IF(E359=999,IF(B359=Lookup!$K$17,Lookup!$L$17,IF(B359=Lookup!$K$18,Lookup!$L$18,IF(B359=Lookup!$K$19,Lookup!$L$19,IF(B359=Lookup!$K$20,Lookup!$L$20,IF(B359=Lookup!$K$21,Lookup!$L$21,999))))),"")</f>
        <v/>
      </c>
      <c r="G359" s="41" t="str">
        <f>IF(F359=999,IF(B359=Lookup!$K$22,Lookup!$L$22,IF(B359=Lookup!$K$23,Lookup!$L$23,IF(B359=Lookup!$K$24,Lookup!$L$24,IF(B359=Lookup!$K$25,Lookup!$L$25,IF(B359=Lookup!$K$26,Lookup!$L$26,999))))),"")</f>
        <v/>
      </c>
      <c r="H359" s="41" t="str">
        <f>IF(G359=999,IF(B359=Lookup!$K$27,Lookup!$L$27,IF(B359=Lookup!$K$28,Lookup!$L$28,IF(B359=Lookup!$K$29,Lookup!$L$29,IF(B359=Lookup!$K$30,Lookup!$L$30,IF(B359=Lookup!$K$31,Lookup!$L$31,999))))),"")</f>
        <v/>
      </c>
      <c r="I359" s="41" t="str">
        <f>IF(H359=999,IF(B359=Lookup!$K$32,Lookup!$L$32,IF(B359=Lookup!$K$33,Lookup!$L$33,IF(B359=Lookup!$K$34,Lookup!$L$34,IF(B359=Lookup!$K$35,Lookup!$L$35,IF(B359=Lookup!$K$36,Lookup!$L$36,999))))),"")</f>
        <v/>
      </c>
      <c r="J359" s="41" t="str">
        <f>IF(I359=999,IF(B359=Lookup!$K$37,Lookup!$L$37,IF(B359=Lookup!$K$38,Lookup!$L$38,IF(B359=Lookup!$K$39,Lookup!$L$7,""))),"")</f>
        <v/>
      </c>
      <c r="K359" s="41">
        <f t="shared" si="31"/>
        <v>999</v>
      </c>
      <c r="L359" s="37" t="str">
        <f t="shared" si="36"/>
        <v/>
      </c>
      <c r="M359" s="38">
        <f>'1768'!Z359</f>
        <v>0</v>
      </c>
      <c r="N359" s="37">
        <f t="shared" si="33"/>
        <v>0</v>
      </c>
      <c r="O359" s="37">
        <f t="shared" si="34"/>
        <v>0</v>
      </c>
      <c r="P359" s="37">
        <f t="shared" si="35"/>
        <v>999</v>
      </c>
      <c r="Q359" s="40" t="str">
        <f>IF(P359&lt;=Lookup!$M$7,Lookup!$K$7,IF(P359&lt;=Lookup!$M$8,Lookup!$K$8,IF(P359&lt;=Lookup!$M$9,Lookup!$K$9,IF(P359&lt;=Lookup!$M$10,Lookup!$K$10,IF(P359&lt;=Lookup!$M$11,Lookup!$K$11,"")))))</f>
        <v/>
      </c>
      <c r="R359" s="40" t="str">
        <f>IF(P359&gt;Lookup!$M$11,IF(P359&lt;=Lookup!$M$12,Lookup!$K$12,IF(P359&lt;=Lookup!$M$13,Lookup!$K$13,IF(P359&lt;=Lookup!$M$14,Lookup!$K$14,IF(P359&lt;=Lookup!$M$15,Lookup!$K$15,IF(P359&lt;=Lookup!$M$16,Lookup!$K$16,""))))),"")</f>
        <v/>
      </c>
      <c r="S359" s="40" t="str">
        <f>IF(P359&gt;Lookup!$M$16,IF(P359&lt;=Lookup!$M$17,Lookup!$K$17,IF(P359&lt;=Lookup!$M$18,Lookup!$K$18,IF(P359&lt;=Lookup!$M$19,Lookup!$K$19,IF(P359&lt;=Lookup!$M$20,Lookup!$K$20,IF(P359&lt;=Lookup!$M$21,Lookup!$K$21,""))))),"")</f>
        <v/>
      </c>
      <c r="T359" s="40" t="str">
        <f>IF(P359&gt;Lookup!$M$21,IF(P359&lt;=Lookup!$M$22,Lookup!$K$22,IF(P359&lt;=Lookup!$M$23,Lookup!$K$23,IF(P359&lt;=Lookup!$M$24,Lookup!$K$24,IF(P359&lt;=Lookup!$M$25,Lookup!$K$25,IF(P359&lt;=Lookup!$M$26,Lookup!$K$26,""))))),"")</f>
        <v/>
      </c>
      <c r="U359" s="40" t="str">
        <f>IF(P359&gt;Lookup!$M$26,IF(P359&lt;=Lookup!$M$27,Lookup!$K$27,IF(P359&lt;=Lookup!$M$28,Lookup!$K$28,IF(P359&lt;=Lookup!$M$29,Lookup!$K$29,IF(P359&lt;=Lookup!$M$30,Lookup!$K$30,IF(P359&lt;=Lookup!$M$31,Lookup!$K$31,""))))),"")</f>
        <v/>
      </c>
      <c r="V359" s="40" t="str">
        <f>IF(P359&gt;Lookup!$M$31,IF(P359&lt;=Lookup!$M$32,Lookup!$K$32,IF(P359&lt;=Lookup!$M$33,Lookup!$K$33,IF(P359&lt;=Lookup!$M$34,Lookup!$K$34,IF(P359&lt;=Lookup!$M$35,Lookup!$K$35,IF(P359&lt;=Lookup!$M$36,Lookup!$K$36,""))))),"")</f>
        <v/>
      </c>
      <c r="W359" s="43" t="str">
        <f>IF(P359&gt;Lookup!$M$36,IF(P359&lt;=Lookup!$M$37,Lookup!$K$37,IF(P359&lt;=Lookup!$M$38,Lookup!$K$38,IF(P359&lt;Lookup!$M$39,Lookup!$K$39,IF(P359&lt;Lookup!$M$40,Lookup!$K$40,IF(P359&lt;Lookup!$M$41,Lookup!$K$41,IF(P359&lt;Lookup!$M$42,Lookup!$K$42,IF(P359&lt;Lookup!$M$43,Lookup!$K$43,IF(P359&lt;Lookup!$M$44,Lookup!$K$34,IF(B359=0,"",B359))))))))),"")</f>
        <v/>
      </c>
      <c r="X359" s="42" t="str">
        <f t="shared" si="32"/>
        <v/>
      </c>
    </row>
    <row r="360" spans="1:24" ht="14">
      <c r="A360" s="37">
        <v>350</v>
      </c>
      <c r="B360" s="38">
        <f>'1768'!J360</f>
        <v>0</v>
      </c>
      <c r="C360" s="39">
        <v>999</v>
      </c>
      <c r="D360" s="41" t="str">
        <f>IF(B360=0,"",IF(B360=Lookup!$K$7,Lookup!$L$7,IF(B360=Lookup!$K$8,Lookup!$L$8,IF(B360=Lookup!$K$9,Lookup!$L$9,IF(B360=Lookup!$K$10,Lookup!$L$10,IF(B360=Lookup!$K$11,Lookup!$L$11,999))))))</f>
        <v/>
      </c>
      <c r="E360" s="41" t="str">
        <f>IF(D360=999,IF(B360=Lookup!$K$12,Lookup!$L$12,IF(B360=Lookup!$K$13,Lookup!$L$13,IF(B360=Lookup!$K$14,Lookup!$L$14,IF(B360=Lookup!$K$15,Lookup!$L$15,IF(B360=Lookup!$K$16,Lookup!$L$16,999))))),"")</f>
        <v/>
      </c>
      <c r="F360" s="41" t="str">
        <f>IF(E360=999,IF(B360=Lookup!$K$17,Lookup!$L$17,IF(B360=Lookup!$K$18,Lookup!$L$18,IF(B360=Lookup!$K$19,Lookup!$L$19,IF(B360=Lookup!$K$20,Lookup!$L$20,IF(B360=Lookup!$K$21,Lookup!$L$21,999))))),"")</f>
        <v/>
      </c>
      <c r="G360" s="41" t="str">
        <f>IF(F360=999,IF(B360=Lookup!$K$22,Lookup!$L$22,IF(B360=Lookup!$K$23,Lookup!$L$23,IF(B360=Lookup!$K$24,Lookup!$L$24,IF(B360=Lookup!$K$25,Lookup!$L$25,IF(B360=Lookup!$K$26,Lookup!$L$26,999))))),"")</f>
        <v/>
      </c>
      <c r="H360" s="41" t="str">
        <f>IF(G360=999,IF(B360=Lookup!$K$27,Lookup!$L$27,IF(B360=Lookup!$K$28,Lookup!$L$28,IF(B360=Lookup!$K$29,Lookup!$L$29,IF(B360=Lookup!$K$30,Lookup!$L$30,IF(B360=Lookup!$K$31,Lookup!$L$31,999))))),"")</f>
        <v/>
      </c>
      <c r="I360" s="41" t="str">
        <f>IF(H360=999,IF(B360=Lookup!$K$32,Lookup!$L$32,IF(B360=Lookup!$K$33,Lookup!$L$33,IF(B360=Lookup!$K$34,Lookup!$L$34,IF(B360=Lookup!$K$35,Lookup!$L$35,IF(B360=Lookup!$K$36,Lookup!$L$36,999))))),"")</f>
        <v/>
      </c>
      <c r="J360" s="41" t="str">
        <f>IF(I360=999,IF(B360=Lookup!$K$37,Lookup!$L$37,IF(B360=Lookup!$K$38,Lookup!$L$38,IF(B360=Lookup!$K$39,Lookup!$L$7,""))),"")</f>
        <v/>
      </c>
      <c r="K360" s="41">
        <f t="shared" si="31"/>
        <v>999</v>
      </c>
      <c r="L360" s="37" t="str">
        <f t="shared" si="36"/>
        <v/>
      </c>
      <c r="M360" s="38">
        <f>'1768'!Z360</f>
        <v>0</v>
      </c>
      <c r="N360" s="37">
        <f t="shared" si="33"/>
        <v>0</v>
      </c>
      <c r="O360" s="37">
        <f t="shared" si="34"/>
        <v>0</v>
      </c>
      <c r="P360" s="37">
        <f t="shared" si="35"/>
        <v>999</v>
      </c>
      <c r="Q360" s="40" t="str">
        <f>IF(P360&lt;=Lookup!$M$7,Lookup!$K$7,IF(P360&lt;=Lookup!$M$8,Lookup!$K$8,IF(P360&lt;=Lookup!$M$9,Lookup!$K$9,IF(P360&lt;=Lookup!$M$10,Lookup!$K$10,IF(P360&lt;=Lookup!$M$11,Lookup!$K$11,"")))))</f>
        <v/>
      </c>
      <c r="R360" s="40" t="str">
        <f>IF(P360&gt;Lookup!$M$11,IF(P360&lt;=Lookup!$M$12,Lookup!$K$12,IF(P360&lt;=Lookup!$M$13,Lookup!$K$13,IF(P360&lt;=Lookup!$M$14,Lookup!$K$14,IF(P360&lt;=Lookup!$M$15,Lookup!$K$15,IF(P360&lt;=Lookup!$M$16,Lookup!$K$16,""))))),"")</f>
        <v/>
      </c>
      <c r="S360" s="40" t="str">
        <f>IF(P360&gt;Lookup!$M$16,IF(P360&lt;=Lookup!$M$17,Lookup!$K$17,IF(P360&lt;=Lookup!$M$18,Lookup!$K$18,IF(P360&lt;=Lookup!$M$19,Lookup!$K$19,IF(P360&lt;=Lookup!$M$20,Lookup!$K$20,IF(P360&lt;=Lookup!$M$21,Lookup!$K$21,""))))),"")</f>
        <v/>
      </c>
      <c r="T360" s="40" t="str">
        <f>IF(P360&gt;Lookup!$M$21,IF(P360&lt;=Lookup!$M$22,Lookup!$K$22,IF(P360&lt;=Lookup!$M$23,Lookup!$K$23,IF(P360&lt;=Lookup!$M$24,Lookup!$K$24,IF(P360&lt;=Lookup!$M$25,Lookup!$K$25,IF(P360&lt;=Lookup!$M$26,Lookup!$K$26,""))))),"")</f>
        <v/>
      </c>
      <c r="U360" s="40" t="str">
        <f>IF(P360&gt;Lookup!$M$26,IF(P360&lt;=Lookup!$M$27,Lookup!$K$27,IF(P360&lt;=Lookup!$M$28,Lookup!$K$28,IF(P360&lt;=Lookup!$M$29,Lookup!$K$29,IF(P360&lt;=Lookup!$M$30,Lookup!$K$30,IF(P360&lt;=Lookup!$M$31,Lookup!$K$31,""))))),"")</f>
        <v/>
      </c>
      <c r="V360" s="40" t="str">
        <f>IF(P360&gt;Lookup!$M$31,IF(P360&lt;=Lookup!$M$32,Lookup!$K$32,IF(P360&lt;=Lookup!$M$33,Lookup!$K$33,IF(P360&lt;=Lookup!$M$34,Lookup!$K$34,IF(P360&lt;=Lookup!$M$35,Lookup!$K$35,IF(P360&lt;=Lookup!$M$36,Lookup!$K$36,""))))),"")</f>
        <v/>
      </c>
      <c r="W360" s="43" t="str">
        <f>IF(P360&gt;Lookup!$M$36,IF(P360&lt;=Lookup!$M$37,Lookup!$K$37,IF(P360&lt;=Lookup!$M$38,Lookup!$K$38,IF(P360&lt;Lookup!$M$39,Lookup!$K$39,IF(P360&lt;Lookup!$M$40,Lookup!$K$40,IF(P360&lt;Lookup!$M$41,Lookup!$K$41,IF(P360&lt;Lookup!$M$42,Lookup!$K$42,IF(P360&lt;Lookup!$M$43,Lookup!$K$43,IF(P360&lt;Lookup!$M$44,Lookup!$K$34,IF(B360=0,"",B360))))))))),"")</f>
        <v/>
      </c>
      <c r="X360" s="42" t="str">
        <f t="shared" si="32"/>
        <v/>
      </c>
    </row>
    <row r="361" spans="1:24" ht="14">
      <c r="A361" s="37">
        <v>351</v>
      </c>
      <c r="B361" s="38">
        <f>'1768'!J361</f>
        <v>0</v>
      </c>
      <c r="C361" s="39">
        <v>999</v>
      </c>
      <c r="D361" s="41" t="str">
        <f>IF(B361=0,"",IF(B361=Lookup!$K$7,Lookup!$L$7,IF(B361=Lookup!$K$8,Lookup!$L$8,IF(B361=Lookup!$K$9,Lookup!$L$9,IF(B361=Lookup!$K$10,Lookup!$L$10,IF(B361=Lookup!$K$11,Lookup!$L$11,999))))))</f>
        <v/>
      </c>
      <c r="E361" s="41" t="str">
        <f>IF(D361=999,IF(B361=Lookup!$K$12,Lookup!$L$12,IF(B361=Lookup!$K$13,Lookup!$L$13,IF(B361=Lookup!$K$14,Lookup!$L$14,IF(B361=Lookup!$K$15,Lookup!$L$15,IF(B361=Lookup!$K$16,Lookup!$L$16,999))))),"")</f>
        <v/>
      </c>
      <c r="F361" s="41" t="str">
        <f>IF(E361=999,IF(B361=Lookup!$K$17,Lookup!$L$17,IF(B361=Lookup!$K$18,Lookup!$L$18,IF(B361=Lookup!$K$19,Lookup!$L$19,IF(B361=Lookup!$K$20,Lookup!$L$20,IF(B361=Lookup!$K$21,Lookup!$L$21,999))))),"")</f>
        <v/>
      </c>
      <c r="G361" s="41" t="str">
        <f>IF(F361=999,IF(B361=Lookup!$K$22,Lookup!$L$22,IF(B361=Lookup!$K$23,Lookup!$L$23,IF(B361=Lookup!$K$24,Lookup!$L$24,IF(B361=Lookup!$K$25,Lookup!$L$25,IF(B361=Lookup!$K$26,Lookup!$L$26,999))))),"")</f>
        <v/>
      </c>
      <c r="H361" s="41" t="str">
        <f>IF(G361=999,IF(B361=Lookup!$K$27,Lookup!$L$27,IF(B361=Lookup!$K$28,Lookup!$L$28,IF(B361=Lookup!$K$29,Lookup!$L$29,IF(B361=Lookup!$K$30,Lookup!$L$30,IF(B361=Lookup!$K$31,Lookup!$L$31,999))))),"")</f>
        <v/>
      </c>
      <c r="I361" s="41" t="str">
        <f>IF(H361=999,IF(B361=Lookup!$K$32,Lookup!$L$32,IF(B361=Lookup!$K$33,Lookup!$L$33,IF(B361=Lookup!$K$34,Lookup!$L$34,IF(B361=Lookup!$K$35,Lookup!$L$35,IF(B361=Lookup!$K$36,Lookup!$L$36,999))))),"")</f>
        <v/>
      </c>
      <c r="J361" s="41" t="str">
        <f>IF(I361=999,IF(B361=Lookup!$K$37,Lookup!$L$37,IF(B361=Lookup!$K$38,Lookup!$L$38,IF(B361=Lookup!$K$39,Lookup!$L$7,""))),"")</f>
        <v/>
      </c>
      <c r="K361" s="41">
        <f t="shared" si="31"/>
        <v>999</v>
      </c>
      <c r="L361" s="37" t="str">
        <f t="shared" si="36"/>
        <v/>
      </c>
      <c r="M361" s="38">
        <f>'1768'!Z361</f>
        <v>0</v>
      </c>
      <c r="N361" s="37">
        <f t="shared" si="33"/>
        <v>0</v>
      </c>
      <c r="O361" s="37">
        <f t="shared" si="34"/>
        <v>0</v>
      </c>
      <c r="P361" s="37">
        <f t="shared" si="35"/>
        <v>999</v>
      </c>
      <c r="Q361" s="40" t="str">
        <f>IF(P361&lt;=Lookup!$M$7,Lookup!$K$7,IF(P361&lt;=Lookup!$M$8,Lookup!$K$8,IF(P361&lt;=Lookup!$M$9,Lookup!$K$9,IF(P361&lt;=Lookup!$M$10,Lookup!$K$10,IF(P361&lt;=Lookup!$M$11,Lookup!$K$11,"")))))</f>
        <v/>
      </c>
      <c r="R361" s="40" t="str">
        <f>IF(P361&gt;Lookup!$M$11,IF(P361&lt;=Lookup!$M$12,Lookup!$K$12,IF(P361&lt;=Lookup!$M$13,Lookup!$K$13,IF(P361&lt;=Lookup!$M$14,Lookup!$K$14,IF(P361&lt;=Lookup!$M$15,Lookup!$K$15,IF(P361&lt;=Lookup!$M$16,Lookup!$K$16,""))))),"")</f>
        <v/>
      </c>
      <c r="S361" s="40" t="str">
        <f>IF(P361&gt;Lookup!$M$16,IF(P361&lt;=Lookup!$M$17,Lookup!$K$17,IF(P361&lt;=Lookup!$M$18,Lookup!$K$18,IF(P361&lt;=Lookup!$M$19,Lookup!$K$19,IF(P361&lt;=Lookup!$M$20,Lookup!$K$20,IF(P361&lt;=Lookup!$M$21,Lookup!$K$21,""))))),"")</f>
        <v/>
      </c>
      <c r="T361" s="40" t="str">
        <f>IF(P361&gt;Lookup!$M$21,IF(P361&lt;=Lookup!$M$22,Lookup!$K$22,IF(P361&lt;=Lookup!$M$23,Lookup!$K$23,IF(P361&lt;=Lookup!$M$24,Lookup!$K$24,IF(P361&lt;=Lookup!$M$25,Lookup!$K$25,IF(P361&lt;=Lookup!$M$26,Lookup!$K$26,""))))),"")</f>
        <v/>
      </c>
      <c r="U361" s="40" t="str">
        <f>IF(P361&gt;Lookup!$M$26,IF(P361&lt;=Lookup!$M$27,Lookup!$K$27,IF(P361&lt;=Lookup!$M$28,Lookup!$K$28,IF(P361&lt;=Lookup!$M$29,Lookup!$K$29,IF(P361&lt;=Lookup!$M$30,Lookup!$K$30,IF(P361&lt;=Lookup!$M$31,Lookup!$K$31,""))))),"")</f>
        <v/>
      </c>
      <c r="V361" s="40" t="str">
        <f>IF(P361&gt;Lookup!$M$31,IF(P361&lt;=Lookup!$M$32,Lookup!$K$32,IF(P361&lt;=Lookup!$M$33,Lookup!$K$33,IF(P361&lt;=Lookup!$M$34,Lookup!$K$34,IF(P361&lt;=Lookup!$M$35,Lookup!$K$35,IF(P361&lt;=Lookup!$M$36,Lookup!$K$36,""))))),"")</f>
        <v/>
      </c>
      <c r="W361" s="43" t="str">
        <f>IF(P361&gt;Lookup!$M$36,IF(P361&lt;=Lookup!$M$37,Lookup!$K$37,IF(P361&lt;=Lookup!$M$38,Lookup!$K$38,IF(P361&lt;Lookup!$M$39,Lookup!$K$39,IF(P361&lt;Lookup!$M$40,Lookup!$K$40,IF(P361&lt;Lookup!$M$41,Lookup!$K$41,IF(P361&lt;Lookup!$M$42,Lookup!$K$42,IF(P361&lt;Lookup!$M$43,Lookup!$K$43,IF(P361&lt;Lookup!$M$44,Lookup!$K$34,IF(B361=0,"",B361))))))))),"")</f>
        <v/>
      </c>
      <c r="X361" s="42" t="str">
        <f t="shared" si="32"/>
        <v/>
      </c>
    </row>
    <row r="362" spans="1:24" ht="14">
      <c r="A362" s="37">
        <v>352</v>
      </c>
      <c r="B362" s="38">
        <f>'1768'!J362</f>
        <v>0</v>
      </c>
      <c r="C362" s="39">
        <v>999</v>
      </c>
      <c r="D362" s="41" t="str">
        <f>IF(B362=0,"",IF(B362=Lookup!$K$7,Lookup!$L$7,IF(B362=Lookup!$K$8,Lookup!$L$8,IF(B362=Lookup!$K$9,Lookup!$L$9,IF(B362=Lookup!$K$10,Lookup!$L$10,IF(B362=Lookup!$K$11,Lookup!$L$11,999))))))</f>
        <v/>
      </c>
      <c r="E362" s="41" t="str">
        <f>IF(D362=999,IF(B362=Lookup!$K$12,Lookup!$L$12,IF(B362=Lookup!$K$13,Lookup!$L$13,IF(B362=Lookup!$K$14,Lookup!$L$14,IF(B362=Lookup!$K$15,Lookup!$L$15,IF(B362=Lookup!$K$16,Lookup!$L$16,999))))),"")</f>
        <v/>
      </c>
      <c r="F362" s="41" t="str">
        <f>IF(E362=999,IF(B362=Lookup!$K$17,Lookup!$L$17,IF(B362=Lookup!$K$18,Lookup!$L$18,IF(B362=Lookup!$K$19,Lookup!$L$19,IF(B362=Lookup!$K$20,Lookup!$L$20,IF(B362=Lookup!$K$21,Lookup!$L$21,999))))),"")</f>
        <v/>
      </c>
      <c r="G362" s="41" t="str">
        <f>IF(F362=999,IF(B362=Lookup!$K$22,Lookup!$L$22,IF(B362=Lookup!$K$23,Lookup!$L$23,IF(B362=Lookup!$K$24,Lookup!$L$24,IF(B362=Lookup!$K$25,Lookup!$L$25,IF(B362=Lookup!$K$26,Lookup!$L$26,999))))),"")</f>
        <v/>
      </c>
      <c r="H362" s="41" t="str">
        <f>IF(G362=999,IF(B362=Lookup!$K$27,Lookup!$L$27,IF(B362=Lookup!$K$28,Lookup!$L$28,IF(B362=Lookup!$K$29,Lookup!$L$29,IF(B362=Lookup!$K$30,Lookup!$L$30,IF(B362=Lookup!$K$31,Lookup!$L$31,999))))),"")</f>
        <v/>
      </c>
      <c r="I362" s="41" t="str">
        <f>IF(H362=999,IF(B362=Lookup!$K$32,Lookup!$L$32,IF(B362=Lookup!$K$33,Lookup!$L$33,IF(B362=Lookup!$K$34,Lookup!$L$34,IF(B362=Lookup!$K$35,Lookup!$L$35,IF(B362=Lookup!$K$36,Lookup!$L$36,999))))),"")</f>
        <v/>
      </c>
      <c r="J362" s="41" t="str">
        <f>IF(I362=999,IF(B362=Lookup!$K$37,Lookup!$L$37,IF(B362=Lookup!$K$38,Lookup!$L$38,IF(B362=Lookup!$K$39,Lookup!$L$7,""))),"")</f>
        <v/>
      </c>
      <c r="K362" s="41">
        <f t="shared" si="31"/>
        <v>999</v>
      </c>
      <c r="L362" s="37" t="str">
        <f t="shared" si="36"/>
        <v/>
      </c>
      <c r="M362" s="38">
        <f>'1768'!Z362</f>
        <v>0</v>
      </c>
      <c r="N362" s="37">
        <f t="shared" si="33"/>
        <v>0</v>
      </c>
      <c r="O362" s="37">
        <f t="shared" si="34"/>
        <v>0</v>
      </c>
      <c r="P362" s="37">
        <f t="shared" si="35"/>
        <v>999</v>
      </c>
      <c r="Q362" s="40" t="str">
        <f>IF(P362&lt;=Lookup!$M$7,Lookup!$K$7,IF(P362&lt;=Lookup!$M$8,Lookup!$K$8,IF(P362&lt;=Lookup!$M$9,Lookup!$K$9,IF(P362&lt;=Lookup!$M$10,Lookup!$K$10,IF(P362&lt;=Lookup!$M$11,Lookup!$K$11,"")))))</f>
        <v/>
      </c>
      <c r="R362" s="40" t="str">
        <f>IF(P362&gt;Lookup!$M$11,IF(P362&lt;=Lookup!$M$12,Lookup!$K$12,IF(P362&lt;=Lookup!$M$13,Lookup!$K$13,IF(P362&lt;=Lookup!$M$14,Lookup!$K$14,IF(P362&lt;=Lookup!$M$15,Lookup!$K$15,IF(P362&lt;=Lookup!$M$16,Lookup!$K$16,""))))),"")</f>
        <v/>
      </c>
      <c r="S362" s="40" t="str">
        <f>IF(P362&gt;Lookup!$M$16,IF(P362&lt;=Lookup!$M$17,Lookup!$K$17,IF(P362&lt;=Lookup!$M$18,Lookup!$K$18,IF(P362&lt;=Lookup!$M$19,Lookup!$K$19,IF(P362&lt;=Lookup!$M$20,Lookup!$K$20,IF(P362&lt;=Lookup!$M$21,Lookup!$K$21,""))))),"")</f>
        <v/>
      </c>
      <c r="T362" s="40" t="str">
        <f>IF(P362&gt;Lookup!$M$21,IF(P362&lt;=Lookup!$M$22,Lookup!$K$22,IF(P362&lt;=Lookup!$M$23,Lookup!$K$23,IF(P362&lt;=Lookup!$M$24,Lookup!$K$24,IF(P362&lt;=Lookup!$M$25,Lookup!$K$25,IF(P362&lt;=Lookup!$M$26,Lookup!$K$26,""))))),"")</f>
        <v/>
      </c>
      <c r="U362" s="40" t="str">
        <f>IF(P362&gt;Lookup!$M$26,IF(P362&lt;=Lookup!$M$27,Lookup!$K$27,IF(P362&lt;=Lookup!$M$28,Lookup!$K$28,IF(P362&lt;=Lookup!$M$29,Lookup!$K$29,IF(P362&lt;=Lookup!$M$30,Lookup!$K$30,IF(P362&lt;=Lookup!$M$31,Lookup!$K$31,""))))),"")</f>
        <v/>
      </c>
      <c r="V362" s="40" t="str">
        <f>IF(P362&gt;Lookup!$M$31,IF(P362&lt;=Lookup!$M$32,Lookup!$K$32,IF(P362&lt;=Lookup!$M$33,Lookup!$K$33,IF(P362&lt;=Lookup!$M$34,Lookup!$K$34,IF(P362&lt;=Lookup!$M$35,Lookup!$K$35,IF(P362&lt;=Lookup!$M$36,Lookup!$K$36,""))))),"")</f>
        <v/>
      </c>
      <c r="W362" s="43" t="str">
        <f>IF(P362&gt;Lookup!$M$36,IF(P362&lt;=Lookup!$M$37,Lookup!$K$37,IF(P362&lt;=Lookup!$M$38,Lookup!$K$38,IF(P362&lt;Lookup!$M$39,Lookup!$K$39,IF(P362&lt;Lookup!$M$40,Lookup!$K$40,IF(P362&lt;Lookup!$M$41,Lookup!$K$41,IF(P362&lt;Lookup!$M$42,Lookup!$K$42,IF(P362&lt;Lookup!$M$43,Lookup!$K$43,IF(P362&lt;Lookup!$M$44,Lookup!$K$34,IF(B362=0,"",B362))))))))),"")</f>
        <v/>
      </c>
      <c r="X362" s="42" t="str">
        <f t="shared" si="32"/>
        <v/>
      </c>
    </row>
    <row r="363" spans="1:24" ht="14">
      <c r="A363" s="37">
        <v>353</v>
      </c>
      <c r="B363" s="38">
        <f>'1768'!J363</f>
        <v>0</v>
      </c>
      <c r="C363" s="39">
        <v>999</v>
      </c>
      <c r="D363" s="41" t="str">
        <f>IF(B363=0,"",IF(B363=Lookup!$K$7,Lookup!$L$7,IF(B363=Lookup!$K$8,Lookup!$L$8,IF(B363=Lookup!$K$9,Lookup!$L$9,IF(B363=Lookup!$K$10,Lookup!$L$10,IF(B363=Lookup!$K$11,Lookup!$L$11,999))))))</f>
        <v/>
      </c>
      <c r="E363" s="41" t="str">
        <f>IF(D363=999,IF(B363=Lookup!$K$12,Lookup!$L$12,IF(B363=Lookup!$K$13,Lookup!$L$13,IF(B363=Lookup!$K$14,Lookup!$L$14,IF(B363=Lookup!$K$15,Lookup!$L$15,IF(B363=Lookup!$K$16,Lookup!$L$16,999))))),"")</f>
        <v/>
      </c>
      <c r="F363" s="41" t="str">
        <f>IF(E363=999,IF(B363=Lookup!$K$17,Lookup!$L$17,IF(B363=Lookup!$K$18,Lookup!$L$18,IF(B363=Lookup!$K$19,Lookup!$L$19,IF(B363=Lookup!$K$20,Lookup!$L$20,IF(B363=Lookup!$K$21,Lookup!$L$21,999))))),"")</f>
        <v/>
      </c>
      <c r="G363" s="41" t="str">
        <f>IF(F363=999,IF(B363=Lookup!$K$22,Lookup!$L$22,IF(B363=Lookup!$K$23,Lookup!$L$23,IF(B363=Lookup!$K$24,Lookup!$L$24,IF(B363=Lookup!$K$25,Lookup!$L$25,IF(B363=Lookup!$K$26,Lookup!$L$26,999))))),"")</f>
        <v/>
      </c>
      <c r="H363" s="41" t="str">
        <f>IF(G363=999,IF(B363=Lookup!$K$27,Lookup!$L$27,IF(B363=Lookup!$K$28,Lookup!$L$28,IF(B363=Lookup!$K$29,Lookup!$L$29,IF(B363=Lookup!$K$30,Lookup!$L$30,IF(B363=Lookup!$K$31,Lookup!$L$31,999))))),"")</f>
        <v/>
      </c>
      <c r="I363" s="41" t="str">
        <f>IF(H363=999,IF(B363=Lookup!$K$32,Lookup!$L$32,IF(B363=Lookup!$K$33,Lookup!$L$33,IF(B363=Lookup!$K$34,Lookup!$L$34,IF(B363=Lookup!$K$35,Lookup!$L$35,IF(B363=Lookup!$K$36,Lookup!$L$36,999))))),"")</f>
        <v/>
      </c>
      <c r="J363" s="41" t="str">
        <f>IF(I363=999,IF(B363=Lookup!$K$37,Lookup!$L$37,IF(B363=Lookup!$K$38,Lookup!$L$38,IF(B363=Lookup!$K$39,Lookup!$L$7,""))),"")</f>
        <v/>
      </c>
      <c r="K363" s="41">
        <f t="shared" si="31"/>
        <v>999</v>
      </c>
      <c r="L363" s="37" t="str">
        <f t="shared" si="36"/>
        <v/>
      </c>
      <c r="M363" s="38">
        <f>'1768'!Z363</f>
        <v>0</v>
      </c>
      <c r="N363" s="37">
        <f t="shared" si="33"/>
        <v>0</v>
      </c>
      <c r="O363" s="37">
        <f t="shared" si="34"/>
        <v>0</v>
      </c>
      <c r="P363" s="37">
        <f t="shared" si="35"/>
        <v>999</v>
      </c>
      <c r="Q363" s="40" t="str">
        <f>IF(P363&lt;=Lookup!$M$7,Lookup!$K$7,IF(P363&lt;=Lookup!$M$8,Lookup!$K$8,IF(P363&lt;=Lookup!$M$9,Lookup!$K$9,IF(P363&lt;=Lookup!$M$10,Lookup!$K$10,IF(P363&lt;=Lookup!$M$11,Lookup!$K$11,"")))))</f>
        <v/>
      </c>
      <c r="R363" s="40" t="str">
        <f>IF(P363&gt;Lookup!$M$11,IF(P363&lt;=Lookup!$M$12,Lookup!$K$12,IF(P363&lt;=Lookup!$M$13,Lookup!$K$13,IF(P363&lt;=Lookup!$M$14,Lookup!$K$14,IF(P363&lt;=Lookup!$M$15,Lookup!$K$15,IF(P363&lt;=Lookup!$M$16,Lookup!$K$16,""))))),"")</f>
        <v/>
      </c>
      <c r="S363" s="40" t="str">
        <f>IF(P363&gt;Lookup!$M$16,IF(P363&lt;=Lookup!$M$17,Lookup!$K$17,IF(P363&lt;=Lookup!$M$18,Lookup!$K$18,IF(P363&lt;=Lookup!$M$19,Lookup!$K$19,IF(P363&lt;=Lookup!$M$20,Lookup!$K$20,IF(P363&lt;=Lookup!$M$21,Lookup!$K$21,""))))),"")</f>
        <v/>
      </c>
      <c r="T363" s="40" t="str">
        <f>IF(P363&gt;Lookup!$M$21,IF(P363&lt;=Lookup!$M$22,Lookup!$K$22,IF(P363&lt;=Lookup!$M$23,Lookup!$K$23,IF(P363&lt;=Lookup!$M$24,Lookup!$K$24,IF(P363&lt;=Lookup!$M$25,Lookup!$K$25,IF(P363&lt;=Lookup!$M$26,Lookup!$K$26,""))))),"")</f>
        <v/>
      </c>
      <c r="U363" s="40" t="str">
        <f>IF(P363&gt;Lookup!$M$26,IF(P363&lt;=Lookup!$M$27,Lookup!$K$27,IF(P363&lt;=Lookup!$M$28,Lookup!$K$28,IF(P363&lt;=Lookup!$M$29,Lookup!$K$29,IF(P363&lt;=Lookup!$M$30,Lookup!$K$30,IF(P363&lt;=Lookup!$M$31,Lookup!$K$31,""))))),"")</f>
        <v/>
      </c>
      <c r="V363" s="40" t="str">
        <f>IF(P363&gt;Lookup!$M$31,IF(P363&lt;=Lookup!$M$32,Lookup!$K$32,IF(P363&lt;=Lookup!$M$33,Lookup!$K$33,IF(P363&lt;=Lookup!$M$34,Lookup!$K$34,IF(P363&lt;=Lookup!$M$35,Lookup!$K$35,IF(P363&lt;=Lookup!$M$36,Lookup!$K$36,""))))),"")</f>
        <v/>
      </c>
      <c r="W363" s="43" t="str">
        <f>IF(P363&gt;Lookup!$M$36,IF(P363&lt;=Lookup!$M$37,Lookup!$K$37,IF(P363&lt;=Lookup!$M$38,Lookup!$K$38,IF(P363&lt;Lookup!$M$39,Lookup!$K$39,IF(P363&lt;Lookup!$M$40,Lookup!$K$40,IF(P363&lt;Lookup!$M$41,Lookup!$K$41,IF(P363&lt;Lookup!$M$42,Lookup!$K$42,IF(P363&lt;Lookup!$M$43,Lookup!$K$43,IF(P363&lt;Lookup!$M$44,Lookup!$K$34,IF(B363=0,"",B363))))))))),"")</f>
        <v/>
      </c>
      <c r="X363" s="42" t="str">
        <f t="shared" si="32"/>
        <v/>
      </c>
    </row>
    <row r="364" spans="1:24" ht="14">
      <c r="A364" s="37">
        <v>354</v>
      </c>
      <c r="B364" s="38">
        <f>'1768'!J364</f>
        <v>0</v>
      </c>
      <c r="C364" s="39">
        <v>999</v>
      </c>
      <c r="D364" s="41" t="str">
        <f>IF(B364=0,"",IF(B364=Lookup!$K$7,Lookup!$L$7,IF(B364=Lookup!$K$8,Lookup!$L$8,IF(B364=Lookup!$K$9,Lookup!$L$9,IF(B364=Lookup!$K$10,Lookup!$L$10,IF(B364=Lookup!$K$11,Lookup!$L$11,999))))))</f>
        <v/>
      </c>
      <c r="E364" s="41" t="str">
        <f>IF(D364=999,IF(B364=Lookup!$K$12,Lookup!$L$12,IF(B364=Lookup!$K$13,Lookup!$L$13,IF(B364=Lookup!$K$14,Lookup!$L$14,IF(B364=Lookup!$K$15,Lookup!$L$15,IF(B364=Lookup!$K$16,Lookup!$L$16,999))))),"")</f>
        <v/>
      </c>
      <c r="F364" s="41" t="str">
        <f>IF(E364=999,IF(B364=Lookup!$K$17,Lookup!$L$17,IF(B364=Lookup!$K$18,Lookup!$L$18,IF(B364=Lookup!$K$19,Lookup!$L$19,IF(B364=Lookup!$K$20,Lookup!$L$20,IF(B364=Lookup!$K$21,Lookup!$L$21,999))))),"")</f>
        <v/>
      </c>
      <c r="G364" s="41" t="str">
        <f>IF(F364=999,IF(B364=Lookup!$K$22,Lookup!$L$22,IF(B364=Lookup!$K$23,Lookup!$L$23,IF(B364=Lookup!$K$24,Lookup!$L$24,IF(B364=Lookup!$K$25,Lookup!$L$25,IF(B364=Lookup!$K$26,Lookup!$L$26,999))))),"")</f>
        <v/>
      </c>
      <c r="H364" s="41" t="str">
        <f>IF(G364=999,IF(B364=Lookup!$K$27,Lookup!$L$27,IF(B364=Lookup!$K$28,Lookup!$L$28,IF(B364=Lookup!$K$29,Lookup!$L$29,IF(B364=Lookup!$K$30,Lookup!$L$30,IF(B364=Lookup!$K$31,Lookup!$L$31,999))))),"")</f>
        <v/>
      </c>
      <c r="I364" s="41" t="str">
        <f>IF(H364=999,IF(B364=Lookup!$K$32,Lookup!$L$32,IF(B364=Lookup!$K$33,Lookup!$L$33,IF(B364=Lookup!$K$34,Lookup!$L$34,IF(B364=Lookup!$K$35,Lookup!$L$35,IF(B364=Lookup!$K$36,Lookup!$L$36,999))))),"")</f>
        <v/>
      </c>
      <c r="J364" s="41" t="str">
        <f>IF(I364=999,IF(B364=Lookup!$K$37,Lookup!$L$37,IF(B364=Lookup!$K$38,Lookup!$L$38,IF(B364=Lookup!$K$39,Lookup!$L$7,""))),"")</f>
        <v/>
      </c>
      <c r="K364" s="41">
        <f t="shared" ref="K364:K377" si="37">MIN(C364:J364)</f>
        <v>999</v>
      </c>
      <c r="L364" s="37" t="str">
        <f t="shared" si="36"/>
        <v/>
      </c>
      <c r="M364" s="38">
        <f>'1768'!Z364</f>
        <v>0</v>
      </c>
      <c r="N364" s="37">
        <f t="shared" si="33"/>
        <v>0</v>
      </c>
      <c r="O364" s="37">
        <f t="shared" si="34"/>
        <v>0</v>
      </c>
      <c r="P364" s="37">
        <f>K364+O364</f>
        <v>999</v>
      </c>
      <c r="Q364" s="40" t="str">
        <f>IF(P364&lt;=Lookup!$M$7,Lookup!$K$7,IF(P364&lt;=Lookup!$M$8,Lookup!$K$8,IF(P364&lt;=Lookup!$M$9,Lookup!$K$9,IF(P364&lt;=Lookup!$M$10,Lookup!$K$10,IF(P364&lt;=Lookup!$M$11,Lookup!$K$11,"")))))</f>
        <v/>
      </c>
      <c r="R364" s="40" t="str">
        <f>IF(P364&gt;Lookup!$M$11,IF(P364&lt;=Lookup!$M$12,Lookup!$K$12,IF(P364&lt;=Lookup!$M$13,Lookup!$K$13,IF(P364&lt;=Lookup!$M$14,Lookup!$K$14,IF(P364&lt;=Lookup!$M$15,Lookup!$K$15,IF(P364&lt;=Lookup!$M$16,Lookup!$K$16,""))))),"")</f>
        <v/>
      </c>
      <c r="S364" s="40" t="str">
        <f>IF(P364&gt;Lookup!$M$16,IF(P364&lt;=Lookup!$M$17,Lookup!$K$17,IF(P364&lt;=Lookup!$M$18,Lookup!$K$18,IF(P364&lt;=Lookup!$M$19,Lookup!$K$19,IF(P364&lt;=Lookup!$M$20,Lookup!$K$20,IF(P364&lt;=Lookup!$M$21,Lookup!$K$21,""))))),"")</f>
        <v/>
      </c>
      <c r="T364" s="40" t="str">
        <f>IF(P364&gt;Lookup!$M$21,IF(P364&lt;=Lookup!$M$22,Lookup!$K$22,IF(P364&lt;=Lookup!$M$23,Lookup!$K$23,IF(P364&lt;=Lookup!$M$24,Lookup!$K$24,IF(P364&lt;=Lookup!$M$25,Lookup!$K$25,IF(P364&lt;=Lookup!$M$26,Lookup!$K$26,""))))),"")</f>
        <v/>
      </c>
      <c r="U364" s="40" t="str">
        <f>IF(P364&gt;Lookup!$M$26,IF(P364&lt;=Lookup!$M$27,Lookup!$K$27,IF(P364&lt;=Lookup!$M$28,Lookup!$K$28,IF(P364&lt;=Lookup!$M$29,Lookup!$K$29,IF(P364&lt;=Lookup!$M$30,Lookup!$K$30,IF(P364&lt;=Lookup!$M$31,Lookup!$K$31,""))))),"")</f>
        <v/>
      </c>
      <c r="V364" s="40" t="str">
        <f>IF(P364&gt;Lookup!$M$31,IF(P364&lt;=Lookup!$M$32,Lookup!$K$32,IF(P364&lt;=Lookup!$M$33,Lookup!$K$33,IF(P364&lt;=Lookup!$M$34,Lookup!$K$34,IF(P364&lt;=Lookup!$M$35,Lookup!$K$35,IF(P364&lt;=Lookup!$M$36,Lookup!$K$36,""))))),"")</f>
        <v/>
      </c>
      <c r="W364" s="43" t="str">
        <f>IF(P364&gt;Lookup!$M$36,IF(P364&lt;=Lookup!$M$37,Lookup!$K$37,IF(P364&lt;=Lookup!$M$38,Lookup!$K$38,IF(P364&lt;Lookup!$M$39,Lookup!$K$39,IF(P364&lt;Lookup!$M$40,Lookup!$K$40,IF(P364&lt;Lookup!$M$41,Lookup!$K$41,IF(P364&lt;Lookup!$M$42,Lookup!$K$42,IF(P364&lt;Lookup!$M$43,Lookup!$K$43,IF(P364&lt;Lookup!$M$44,Lookup!$K$34,IF(B364=0,"",B364))))))))),"")</f>
        <v/>
      </c>
      <c r="X364" s="42" t="str">
        <f t="shared" si="32"/>
        <v/>
      </c>
    </row>
    <row r="365" spans="1:24" ht="14">
      <c r="A365" s="37">
        <v>355</v>
      </c>
      <c r="B365" s="38">
        <f>'1768'!J365</f>
        <v>0</v>
      </c>
      <c r="C365" s="39">
        <v>999</v>
      </c>
      <c r="D365" s="41" t="str">
        <f>IF(B365=0,"",IF(B365=Lookup!$K$7,Lookup!$L$7,IF(B365=Lookup!$K$8,Lookup!$L$8,IF(B365=Lookup!$K$9,Lookup!$L$9,IF(B365=Lookup!$K$10,Lookup!$L$10,IF(B365=Lookup!$K$11,Lookup!$L$11,999))))))</f>
        <v/>
      </c>
      <c r="E365" s="41" t="str">
        <f>IF(D365=999,IF(B365=Lookup!$K$12,Lookup!$L$12,IF(B365=Lookup!$K$13,Lookup!$L$13,IF(B365=Lookup!$K$14,Lookup!$L$14,IF(B365=Lookup!$K$15,Lookup!$L$15,IF(B365=Lookup!$K$16,Lookup!$L$16,999))))),"")</f>
        <v/>
      </c>
      <c r="F365" s="41" t="str">
        <f>IF(E365=999,IF(B365=Lookup!$K$17,Lookup!$L$17,IF(B365=Lookup!$K$18,Lookup!$L$18,IF(B365=Lookup!$K$19,Lookup!$L$19,IF(B365=Lookup!$K$20,Lookup!$L$20,IF(B365=Lookup!$K$21,Lookup!$L$21,999))))),"")</f>
        <v/>
      </c>
      <c r="G365" s="41" t="str">
        <f>IF(F365=999,IF(B365=Lookup!$K$22,Lookup!$L$22,IF(B365=Lookup!$K$23,Lookup!$L$23,IF(B365=Lookup!$K$24,Lookup!$L$24,IF(B365=Lookup!$K$25,Lookup!$L$25,IF(B365=Lookup!$K$26,Lookup!$L$26,999))))),"")</f>
        <v/>
      </c>
      <c r="H365" s="41" t="str">
        <f>IF(G365=999,IF(B365=Lookup!$K$27,Lookup!$L$27,IF(B365=Lookup!$K$28,Lookup!$L$28,IF(B365=Lookup!$K$29,Lookup!$L$29,IF(B365=Lookup!$K$30,Lookup!$L$30,IF(B365=Lookup!$K$31,Lookup!$L$31,999))))),"")</f>
        <v/>
      </c>
      <c r="I365" s="41" t="str">
        <f>IF(H365=999,IF(B365=Lookup!$K$32,Lookup!$L$32,IF(B365=Lookup!$K$33,Lookup!$L$33,IF(B365=Lookup!$K$34,Lookup!$L$34,IF(B365=Lookup!$K$35,Lookup!$L$35,IF(B365=Lookup!$K$36,Lookup!$L$36,999))))),"")</f>
        <v/>
      </c>
      <c r="J365" s="41" t="str">
        <f>IF(I365=999,IF(B365=Lookup!$K$37,Lookup!$L$37,IF(B365=Lookup!$K$38,Lookup!$L$38,IF(B365=Lookup!$K$39,Lookup!$L$7,""))),"")</f>
        <v/>
      </c>
      <c r="K365" s="41">
        <f t="shared" si="37"/>
        <v>999</v>
      </c>
      <c r="L365" s="37" t="str">
        <f t="shared" si="36"/>
        <v/>
      </c>
      <c r="M365" s="38">
        <f>'1768'!Z365</f>
        <v>0</v>
      </c>
      <c r="N365" s="37">
        <f t="shared" si="33"/>
        <v>0</v>
      </c>
      <c r="O365" s="37">
        <f t="shared" si="34"/>
        <v>0</v>
      </c>
      <c r="P365" s="37">
        <f>K365+O365</f>
        <v>999</v>
      </c>
      <c r="Q365" s="40" t="str">
        <f>IF(P365&lt;=Lookup!$M$7,Lookup!$K$7,IF(P365&lt;=Lookup!$M$8,Lookup!$K$8,IF(P365&lt;=Lookup!$M$9,Lookup!$K$9,IF(P365&lt;=Lookup!$M$10,Lookup!$K$10,IF(P365&lt;=Lookup!$M$11,Lookup!$K$11,"")))))</f>
        <v/>
      </c>
      <c r="R365" s="40" t="str">
        <f>IF(P365&gt;Lookup!$M$11,IF(P365&lt;=Lookup!$M$12,Lookup!$K$12,IF(P365&lt;=Lookup!$M$13,Lookup!$K$13,IF(P365&lt;=Lookup!$M$14,Lookup!$K$14,IF(P365&lt;=Lookup!$M$15,Lookup!$K$15,IF(P365&lt;=Lookup!$M$16,Lookup!$K$16,""))))),"")</f>
        <v/>
      </c>
      <c r="S365" s="40" t="str">
        <f>IF(P365&gt;Lookup!$M$16,IF(P365&lt;=Lookup!$M$17,Lookup!$K$17,IF(P365&lt;=Lookup!$M$18,Lookup!$K$18,IF(P365&lt;=Lookup!$M$19,Lookup!$K$19,IF(P365&lt;=Lookup!$M$20,Lookup!$K$20,IF(P365&lt;=Lookup!$M$21,Lookup!$K$21,""))))),"")</f>
        <v/>
      </c>
      <c r="T365" s="40" t="str">
        <f>IF(P365&gt;Lookup!$M$21,IF(P365&lt;=Lookup!$M$22,Lookup!$K$22,IF(P365&lt;=Lookup!$M$23,Lookup!$K$23,IF(P365&lt;=Lookup!$M$24,Lookup!$K$24,IF(P365&lt;=Lookup!$M$25,Lookup!$K$25,IF(P365&lt;=Lookup!$M$26,Lookup!$K$26,""))))),"")</f>
        <v/>
      </c>
      <c r="U365" s="40" t="str">
        <f>IF(P365&gt;Lookup!$M$26,IF(P365&lt;=Lookup!$M$27,Lookup!$K$27,IF(P365&lt;=Lookup!$M$28,Lookup!$K$28,IF(P365&lt;=Lookup!$M$29,Lookup!$K$29,IF(P365&lt;=Lookup!$M$30,Lookup!$K$30,IF(P365&lt;=Lookup!$M$31,Lookup!$K$31,""))))),"")</f>
        <v/>
      </c>
      <c r="V365" s="40" t="str">
        <f>IF(P365&gt;Lookup!$M$31,IF(P365&lt;=Lookup!$M$32,Lookup!$K$32,IF(P365&lt;=Lookup!$M$33,Lookup!$K$33,IF(P365&lt;=Lookup!$M$34,Lookup!$K$34,IF(P365&lt;=Lookup!$M$35,Lookup!$K$35,IF(P365&lt;=Lookup!$M$36,Lookup!$K$36,""))))),"")</f>
        <v/>
      </c>
      <c r="W365" s="43" t="str">
        <f>IF(P365&gt;Lookup!$M$36,IF(P365&lt;=Lookup!$M$37,Lookup!$K$37,IF(P365&lt;=Lookup!$M$38,Lookup!$K$38,IF(P365&lt;Lookup!$M$39,Lookup!$K$39,IF(P365&lt;Lookup!$M$40,Lookup!$K$40,IF(P365&lt;Lookup!$M$41,Lookup!$K$41,IF(P365&lt;Lookup!$M$42,Lookup!$K$42,IF(P365&lt;Lookup!$M$43,Lookup!$K$43,IF(P365&lt;Lookup!$M$44,Lookup!$K$34,IF(B365=0,"",B365))))))))),"")</f>
        <v/>
      </c>
      <c r="X365" s="42" t="str">
        <f t="shared" si="32"/>
        <v/>
      </c>
    </row>
    <row r="366" spans="1:24" ht="14">
      <c r="A366" s="37">
        <v>356</v>
      </c>
      <c r="B366" s="38">
        <f>'1768'!J366</f>
        <v>0</v>
      </c>
      <c r="C366" s="39">
        <v>999</v>
      </c>
      <c r="D366" s="41" t="str">
        <f>IF(B366=0,"",IF(B366=Lookup!$K$7,Lookup!$L$7,IF(B366=Lookup!$K$8,Lookup!$L$8,IF(B366=Lookup!$K$9,Lookup!$L$9,IF(B366=Lookup!$K$10,Lookup!$L$10,IF(B366=Lookup!$K$11,Lookup!$L$11,999))))))</f>
        <v/>
      </c>
      <c r="E366" s="41" t="str">
        <f>IF(D366=999,IF(B366=Lookup!$K$12,Lookup!$L$12,IF(B366=Lookup!$K$13,Lookup!$L$13,IF(B366=Lookup!$K$14,Lookup!$L$14,IF(B366=Lookup!$K$15,Lookup!$L$15,IF(B366=Lookup!$K$16,Lookup!$L$16,999))))),"")</f>
        <v/>
      </c>
      <c r="F366" s="41" t="str">
        <f>IF(E366=999,IF(B366=Lookup!$K$17,Lookup!$L$17,IF(B366=Lookup!$K$18,Lookup!$L$18,IF(B366=Lookup!$K$19,Lookup!$L$19,IF(B366=Lookup!$K$20,Lookup!$L$20,IF(B366=Lookup!$K$21,Lookup!$L$21,999))))),"")</f>
        <v/>
      </c>
      <c r="G366" s="41" t="str">
        <f>IF(F366=999,IF(B366=Lookup!$K$22,Lookup!$L$22,IF(B366=Lookup!$K$23,Lookup!$L$23,IF(B366=Lookup!$K$24,Lookup!$L$24,IF(B366=Lookup!$K$25,Lookup!$L$25,IF(B366=Lookup!$K$26,Lookup!$L$26,999))))),"")</f>
        <v/>
      </c>
      <c r="H366" s="41" t="str">
        <f>IF(G366=999,IF(B366=Lookup!$K$27,Lookup!$L$27,IF(B366=Lookup!$K$28,Lookup!$L$28,IF(B366=Lookup!$K$29,Lookup!$L$29,IF(B366=Lookup!$K$30,Lookup!$L$30,IF(B366=Lookup!$K$31,Lookup!$L$31,999))))),"")</f>
        <v/>
      </c>
      <c r="I366" s="41" t="str">
        <f>IF(H366=999,IF(B366=Lookup!$K$32,Lookup!$L$32,IF(B366=Lookup!$K$33,Lookup!$L$33,IF(B366=Lookup!$K$34,Lookup!$L$34,IF(B366=Lookup!$K$35,Lookup!$L$35,IF(B366=Lookup!$K$36,Lookup!$L$36,999))))),"")</f>
        <v/>
      </c>
      <c r="J366" s="41" t="str">
        <f>IF(I366=999,IF(B366=Lookup!$K$37,Lookup!$L$37,IF(B366=Lookup!$K$38,Lookup!$L$38,IF(B366=Lookup!$K$39,Lookup!$L$7,""))),"")</f>
        <v/>
      </c>
      <c r="K366" s="41">
        <f t="shared" si="37"/>
        <v>999</v>
      </c>
      <c r="L366" s="37" t="str">
        <f t="shared" si="36"/>
        <v/>
      </c>
      <c r="M366" s="38">
        <f>'1768'!Z366</f>
        <v>0</v>
      </c>
      <c r="N366" s="37">
        <f t="shared" si="33"/>
        <v>0</v>
      </c>
      <c r="O366" s="37">
        <f t="shared" si="34"/>
        <v>0</v>
      </c>
      <c r="P366" s="37">
        <f t="shared" ref="P366:P377" si="38">K366+O366</f>
        <v>999</v>
      </c>
      <c r="Q366" s="40" t="str">
        <f>IF(P366&lt;=Lookup!$M$7,Lookup!$K$7,IF(P366&lt;=Lookup!$M$8,Lookup!$K$8,IF(P366&lt;=Lookup!$M$9,Lookup!$K$9,IF(P366&lt;=Lookup!$M$10,Lookup!$K$10,IF(P366&lt;=Lookup!$M$11,Lookup!$K$11,"")))))</f>
        <v/>
      </c>
      <c r="R366" s="40" t="str">
        <f>IF(P366&gt;Lookup!$M$11,IF(P366&lt;=Lookup!$M$12,Lookup!$K$12,IF(P366&lt;=Lookup!$M$13,Lookup!$K$13,IF(P366&lt;=Lookup!$M$14,Lookup!$K$14,IF(P366&lt;=Lookup!$M$15,Lookup!$K$15,IF(P366&lt;=Lookup!$M$16,Lookup!$K$16,""))))),"")</f>
        <v/>
      </c>
      <c r="S366" s="40" t="str">
        <f>IF(P366&gt;Lookup!$M$16,IF(P366&lt;=Lookup!$M$17,Lookup!$K$17,IF(P366&lt;=Lookup!$M$18,Lookup!$K$18,IF(P366&lt;=Lookup!$M$19,Lookup!$K$19,IF(P366&lt;=Lookup!$M$20,Lookup!$K$20,IF(P366&lt;=Lookup!$M$21,Lookup!$K$21,""))))),"")</f>
        <v/>
      </c>
      <c r="T366" s="40" t="str">
        <f>IF(P366&gt;Lookup!$M$21,IF(P366&lt;=Lookup!$M$22,Lookup!$K$22,IF(P366&lt;=Lookup!$M$23,Lookup!$K$23,IF(P366&lt;=Lookup!$M$24,Lookup!$K$24,IF(P366&lt;=Lookup!$M$25,Lookup!$K$25,IF(P366&lt;=Lookup!$M$26,Lookup!$K$26,""))))),"")</f>
        <v/>
      </c>
      <c r="U366" s="40" t="str">
        <f>IF(P366&gt;Lookup!$M$26,IF(P366&lt;=Lookup!$M$27,Lookup!$K$27,IF(P366&lt;=Lookup!$M$28,Lookup!$K$28,IF(P366&lt;=Lookup!$M$29,Lookup!$K$29,IF(P366&lt;=Lookup!$M$30,Lookup!$K$30,IF(P366&lt;=Lookup!$M$31,Lookup!$K$31,""))))),"")</f>
        <v/>
      </c>
      <c r="V366" s="40" t="str">
        <f>IF(P366&gt;Lookup!$M$31,IF(P366&lt;=Lookup!$M$32,Lookup!$K$32,IF(P366&lt;=Lookup!$M$33,Lookup!$K$33,IF(P366&lt;=Lookup!$M$34,Lookup!$K$34,IF(P366&lt;=Lookup!$M$35,Lookup!$K$35,IF(P366&lt;=Lookup!$M$36,Lookup!$K$36,""))))),"")</f>
        <v/>
      </c>
      <c r="W366" s="43" t="str">
        <f>IF(P366&gt;Lookup!$M$36,IF(P366&lt;=Lookup!$M$37,Lookup!$K$37,IF(P366&lt;=Lookup!$M$38,Lookup!$K$38,IF(P366&lt;Lookup!$M$39,Lookup!$K$39,IF(P366&lt;Lookup!$M$40,Lookup!$K$40,IF(P366&lt;Lookup!$M$41,Lookup!$K$41,IF(P366&lt;Lookup!$M$42,Lookup!$K$42,IF(P366&lt;Lookup!$M$43,Lookup!$K$43,IF(P366&lt;Lookup!$M$44,Lookup!$K$34,IF(B366=0,"",B366))))))))),"")</f>
        <v/>
      </c>
      <c r="X366" s="42" t="str">
        <f t="shared" si="32"/>
        <v/>
      </c>
    </row>
    <row r="367" spans="1:24" ht="14">
      <c r="A367" s="37">
        <v>357</v>
      </c>
      <c r="B367" s="38">
        <f>'1768'!J367</f>
        <v>0</v>
      </c>
      <c r="C367" s="39">
        <v>999</v>
      </c>
      <c r="D367" s="41" t="str">
        <f>IF(B367=0,"",IF(B367=Lookup!$K$7,Lookup!$L$7,IF(B367=Lookup!$K$8,Lookup!$L$8,IF(B367=Lookup!$K$9,Lookup!$L$9,IF(B367=Lookup!$K$10,Lookup!$L$10,IF(B367=Lookup!$K$11,Lookup!$L$11,999))))))</f>
        <v/>
      </c>
      <c r="E367" s="41" t="str">
        <f>IF(D367=999,IF(B367=Lookup!$K$12,Lookup!$L$12,IF(B367=Lookup!$K$13,Lookup!$L$13,IF(B367=Lookup!$K$14,Lookup!$L$14,IF(B367=Lookup!$K$15,Lookup!$L$15,IF(B367=Lookup!$K$16,Lookup!$L$16,999))))),"")</f>
        <v/>
      </c>
      <c r="F367" s="41" t="str">
        <f>IF(E367=999,IF(B367=Lookup!$K$17,Lookup!$L$17,IF(B367=Lookup!$K$18,Lookup!$L$18,IF(B367=Lookup!$K$19,Lookup!$L$19,IF(B367=Lookup!$K$20,Lookup!$L$20,IF(B367=Lookup!$K$21,Lookup!$L$21,999))))),"")</f>
        <v/>
      </c>
      <c r="G367" s="41" t="str">
        <f>IF(F367=999,IF(B367=Lookup!$K$22,Lookup!$L$22,IF(B367=Lookup!$K$23,Lookup!$L$23,IF(B367=Lookup!$K$24,Lookup!$L$24,IF(B367=Lookup!$K$25,Lookup!$L$25,IF(B367=Lookup!$K$26,Lookup!$L$26,999))))),"")</f>
        <v/>
      </c>
      <c r="H367" s="41" t="str">
        <f>IF(G367=999,IF(B367=Lookup!$K$27,Lookup!$L$27,IF(B367=Lookup!$K$28,Lookup!$L$28,IF(B367=Lookup!$K$29,Lookup!$L$29,IF(B367=Lookup!$K$30,Lookup!$L$30,IF(B367=Lookup!$K$31,Lookup!$L$31,999))))),"")</f>
        <v/>
      </c>
      <c r="I367" s="41" t="str">
        <f>IF(H367=999,IF(B367=Lookup!$K$32,Lookup!$L$32,IF(B367=Lookup!$K$33,Lookup!$L$33,IF(B367=Lookup!$K$34,Lookup!$L$34,IF(B367=Lookup!$K$35,Lookup!$L$35,IF(B367=Lookup!$K$36,Lookup!$L$36,999))))),"")</f>
        <v/>
      </c>
      <c r="J367" s="41" t="str">
        <f>IF(I367=999,IF(B367=Lookup!$K$37,Lookup!$L$37,IF(B367=Lookup!$K$38,Lookup!$L$38,IF(B367=Lookup!$K$39,Lookup!$L$7,""))),"")</f>
        <v/>
      </c>
      <c r="K367" s="41">
        <f t="shared" si="37"/>
        <v>999</v>
      </c>
      <c r="L367" s="37" t="str">
        <f t="shared" si="36"/>
        <v/>
      </c>
      <c r="M367" s="38">
        <f>'1768'!Z367</f>
        <v>0</v>
      </c>
      <c r="N367" s="37">
        <f t="shared" si="33"/>
        <v>0</v>
      </c>
      <c r="O367" s="37">
        <f t="shared" si="34"/>
        <v>0</v>
      </c>
      <c r="P367" s="37">
        <f t="shared" si="38"/>
        <v>999</v>
      </c>
      <c r="Q367" s="40" t="str">
        <f>IF(P367&lt;=Lookup!$M$7,Lookup!$K$7,IF(P367&lt;=Lookup!$M$8,Lookup!$K$8,IF(P367&lt;=Lookup!$M$9,Lookup!$K$9,IF(P367&lt;=Lookup!$M$10,Lookup!$K$10,IF(P367&lt;=Lookup!$M$11,Lookup!$K$11,"")))))</f>
        <v/>
      </c>
      <c r="R367" s="40" t="str">
        <f>IF(P367&gt;Lookup!$M$11,IF(P367&lt;=Lookup!$M$12,Lookup!$K$12,IF(P367&lt;=Lookup!$M$13,Lookup!$K$13,IF(P367&lt;=Lookup!$M$14,Lookup!$K$14,IF(P367&lt;=Lookup!$M$15,Lookup!$K$15,IF(P367&lt;=Lookup!$M$16,Lookup!$K$16,""))))),"")</f>
        <v/>
      </c>
      <c r="S367" s="40" t="str">
        <f>IF(P367&gt;Lookup!$M$16,IF(P367&lt;=Lookup!$M$17,Lookup!$K$17,IF(P367&lt;=Lookup!$M$18,Lookup!$K$18,IF(P367&lt;=Lookup!$M$19,Lookup!$K$19,IF(P367&lt;=Lookup!$M$20,Lookup!$K$20,IF(P367&lt;=Lookup!$M$21,Lookup!$K$21,""))))),"")</f>
        <v/>
      </c>
      <c r="T367" s="40" t="str">
        <f>IF(P367&gt;Lookup!$M$21,IF(P367&lt;=Lookup!$M$22,Lookup!$K$22,IF(P367&lt;=Lookup!$M$23,Lookup!$K$23,IF(P367&lt;=Lookup!$M$24,Lookup!$K$24,IF(P367&lt;=Lookup!$M$25,Lookup!$K$25,IF(P367&lt;=Lookup!$M$26,Lookup!$K$26,""))))),"")</f>
        <v/>
      </c>
      <c r="U367" s="40" t="str">
        <f>IF(P367&gt;Lookup!$M$26,IF(P367&lt;=Lookup!$M$27,Lookup!$K$27,IF(P367&lt;=Lookup!$M$28,Lookup!$K$28,IF(P367&lt;=Lookup!$M$29,Lookup!$K$29,IF(P367&lt;=Lookup!$M$30,Lookup!$K$30,IF(P367&lt;=Lookup!$M$31,Lookup!$K$31,""))))),"")</f>
        <v/>
      </c>
      <c r="V367" s="40" t="str">
        <f>IF(P367&gt;Lookup!$M$31,IF(P367&lt;=Lookup!$M$32,Lookup!$K$32,IF(P367&lt;=Lookup!$M$33,Lookup!$K$33,IF(P367&lt;=Lookup!$M$34,Lookup!$K$34,IF(P367&lt;=Lookup!$M$35,Lookup!$K$35,IF(P367&lt;=Lookup!$M$36,Lookup!$K$36,""))))),"")</f>
        <v/>
      </c>
      <c r="W367" s="43" t="str">
        <f>IF(P367&gt;Lookup!$M$36,IF(P367&lt;=Lookup!$M$37,Lookup!$K$37,IF(P367&lt;=Lookup!$M$38,Lookup!$K$38,IF(P367&lt;Lookup!$M$39,Lookup!$K$39,IF(P367&lt;Lookup!$M$40,Lookup!$K$40,IF(P367&lt;Lookup!$M$41,Lookup!$K$41,IF(P367&lt;Lookup!$M$42,Lookup!$K$42,IF(P367&lt;Lookup!$M$43,Lookup!$K$43,IF(P367&lt;Lookup!$M$44,Lookup!$K$34,IF(B367=0,"",B367))))))))),"")</f>
        <v/>
      </c>
      <c r="X367" s="42" t="str">
        <f t="shared" si="32"/>
        <v/>
      </c>
    </row>
    <row r="368" spans="1:24" ht="14">
      <c r="A368" s="37">
        <v>358</v>
      </c>
      <c r="B368" s="38">
        <f>'1768'!J368</f>
        <v>0</v>
      </c>
      <c r="C368" s="39">
        <v>999</v>
      </c>
      <c r="D368" s="41" t="str">
        <f>IF(B368=0,"",IF(B368=Lookup!$K$7,Lookup!$L$7,IF(B368=Lookup!$K$8,Lookup!$L$8,IF(B368=Lookup!$K$9,Lookup!$L$9,IF(B368=Lookup!$K$10,Lookup!$L$10,IF(B368=Lookup!$K$11,Lookup!$L$11,999))))))</f>
        <v/>
      </c>
      <c r="E368" s="41" t="str">
        <f>IF(D368=999,IF(B368=Lookup!$K$12,Lookup!$L$12,IF(B368=Lookup!$K$13,Lookup!$L$13,IF(B368=Lookup!$K$14,Lookup!$L$14,IF(B368=Lookup!$K$15,Lookup!$L$15,IF(B368=Lookup!$K$16,Lookup!$L$16,999))))),"")</f>
        <v/>
      </c>
      <c r="F368" s="41" t="str">
        <f>IF(E368=999,IF(B368=Lookup!$K$17,Lookup!$L$17,IF(B368=Lookup!$K$18,Lookup!$L$18,IF(B368=Lookup!$K$19,Lookup!$L$19,IF(B368=Lookup!$K$20,Lookup!$L$20,IF(B368=Lookup!$K$21,Lookup!$L$21,999))))),"")</f>
        <v/>
      </c>
      <c r="G368" s="41" t="str">
        <f>IF(F368=999,IF(B368=Lookup!$K$22,Lookup!$L$22,IF(B368=Lookup!$K$23,Lookup!$L$23,IF(B368=Lookup!$K$24,Lookup!$L$24,IF(B368=Lookup!$K$25,Lookup!$L$25,IF(B368=Lookup!$K$26,Lookup!$L$26,999))))),"")</f>
        <v/>
      </c>
      <c r="H368" s="41" t="str">
        <f>IF(G368=999,IF(B368=Lookup!$K$27,Lookup!$L$27,IF(B368=Lookup!$K$28,Lookup!$L$28,IF(B368=Lookup!$K$29,Lookup!$L$29,IF(B368=Lookup!$K$30,Lookup!$L$30,IF(B368=Lookup!$K$31,Lookup!$L$31,999))))),"")</f>
        <v/>
      </c>
      <c r="I368" s="41" t="str">
        <f>IF(H368=999,IF(B368=Lookup!$K$32,Lookup!$L$32,IF(B368=Lookup!$K$33,Lookup!$L$33,IF(B368=Lookup!$K$34,Lookup!$L$34,IF(B368=Lookup!$K$35,Lookup!$L$35,IF(B368=Lookup!$K$36,Lookup!$L$36,999))))),"")</f>
        <v/>
      </c>
      <c r="J368" s="41" t="str">
        <f>IF(I368=999,IF(B368=Lookup!$K$37,Lookup!$L$37,IF(B368=Lookup!$K$38,Lookup!$L$38,IF(B368=Lookup!$K$39,Lookup!$L$7,""))),"")</f>
        <v/>
      </c>
      <c r="K368" s="41">
        <f t="shared" si="37"/>
        <v>999</v>
      </c>
      <c r="L368" s="37" t="str">
        <f t="shared" si="36"/>
        <v/>
      </c>
      <c r="M368" s="38">
        <f>'1768'!Z368</f>
        <v>0</v>
      </c>
      <c r="N368" s="37">
        <f t="shared" si="33"/>
        <v>0</v>
      </c>
      <c r="O368" s="37">
        <f t="shared" si="34"/>
        <v>0</v>
      </c>
      <c r="P368" s="37">
        <f t="shared" si="38"/>
        <v>999</v>
      </c>
      <c r="Q368" s="40" t="str">
        <f>IF(P368&lt;=Lookup!$M$7,Lookup!$K$7,IF(P368&lt;=Lookup!$M$8,Lookup!$K$8,IF(P368&lt;=Lookup!$M$9,Lookup!$K$9,IF(P368&lt;=Lookup!$M$10,Lookup!$K$10,IF(P368&lt;=Lookup!$M$11,Lookup!$K$11,"")))))</f>
        <v/>
      </c>
      <c r="R368" s="40" t="str">
        <f>IF(P368&gt;Lookup!$M$11,IF(P368&lt;=Lookup!$M$12,Lookup!$K$12,IF(P368&lt;=Lookup!$M$13,Lookup!$K$13,IF(P368&lt;=Lookup!$M$14,Lookup!$K$14,IF(P368&lt;=Lookup!$M$15,Lookup!$K$15,IF(P368&lt;=Lookup!$M$16,Lookup!$K$16,""))))),"")</f>
        <v/>
      </c>
      <c r="S368" s="40" t="str">
        <f>IF(P368&gt;Lookup!$M$16,IF(P368&lt;=Lookup!$M$17,Lookup!$K$17,IF(P368&lt;=Lookup!$M$18,Lookup!$K$18,IF(P368&lt;=Lookup!$M$19,Lookup!$K$19,IF(P368&lt;=Lookup!$M$20,Lookup!$K$20,IF(P368&lt;=Lookup!$M$21,Lookup!$K$21,""))))),"")</f>
        <v/>
      </c>
      <c r="T368" s="40" t="str">
        <f>IF(P368&gt;Lookup!$M$21,IF(P368&lt;=Lookup!$M$22,Lookup!$K$22,IF(P368&lt;=Lookup!$M$23,Lookup!$K$23,IF(P368&lt;=Lookup!$M$24,Lookup!$K$24,IF(P368&lt;=Lookup!$M$25,Lookup!$K$25,IF(P368&lt;=Lookup!$M$26,Lookup!$K$26,""))))),"")</f>
        <v/>
      </c>
      <c r="U368" s="40" t="str">
        <f>IF(P368&gt;Lookup!$M$26,IF(P368&lt;=Lookup!$M$27,Lookup!$K$27,IF(P368&lt;=Lookup!$M$28,Lookup!$K$28,IF(P368&lt;=Lookup!$M$29,Lookup!$K$29,IF(P368&lt;=Lookup!$M$30,Lookup!$K$30,IF(P368&lt;=Lookup!$M$31,Lookup!$K$31,""))))),"")</f>
        <v/>
      </c>
      <c r="V368" s="40" t="str">
        <f>IF(P368&gt;Lookup!$M$31,IF(P368&lt;=Lookup!$M$32,Lookup!$K$32,IF(P368&lt;=Lookup!$M$33,Lookup!$K$33,IF(P368&lt;=Lookup!$M$34,Lookup!$K$34,IF(P368&lt;=Lookup!$M$35,Lookup!$K$35,IF(P368&lt;=Lookup!$M$36,Lookup!$K$36,""))))),"")</f>
        <v/>
      </c>
      <c r="W368" s="43" t="str">
        <f>IF(P368&gt;Lookup!$M$36,IF(P368&lt;=Lookup!$M$37,Lookup!$K$37,IF(P368&lt;=Lookup!$M$38,Lookup!$K$38,IF(P368&lt;Lookup!$M$39,Lookup!$K$39,IF(P368&lt;Lookup!$M$40,Lookup!$K$40,IF(P368&lt;Lookup!$M$41,Lookup!$K$41,IF(P368&lt;Lookup!$M$42,Lookup!$K$42,IF(P368&lt;Lookup!$M$43,Lookup!$K$43,IF(P368&lt;Lookup!$M$44,Lookup!$K$34,IF(B368=0,"",B368))))))))),"")</f>
        <v/>
      </c>
      <c r="X368" s="42" t="str">
        <f t="shared" si="32"/>
        <v/>
      </c>
    </row>
    <row r="369" spans="1:24" ht="14">
      <c r="A369" s="37">
        <v>359</v>
      </c>
      <c r="B369" s="38">
        <f>'1768'!J369</f>
        <v>0</v>
      </c>
      <c r="C369" s="39">
        <v>999</v>
      </c>
      <c r="D369" s="41" t="str">
        <f>IF(B369=0,"",IF(B369=Lookup!$K$7,Lookup!$L$7,IF(B369=Lookup!$K$8,Lookup!$L$8,IF(B369=Lookup!$K$9,Lookup!$L$9,IF(B369=Lookup!$K$10,Lookup!$L$10,IF(B369=Lookup!$K$11,Lookup!$L$11,999))))))</f>
        <v/>
      </c>
      <c r="E369" s="41" t="str">
        <f>IF(D369=999,IF(B369=Lookup!$K$12,Lookup!$L$12,IF(B369=Lookup!$K$13,Lookup!$L$13,IF(B369=Lookup!$K$14,Lookup!$L$14,IF(B369=Lookup!$K$15,Lookup!$L$15,IF(B369=Lookup!$K$16,Lookup!$L$16,999))))),"")</f>
        <v/>
      </c>
      <c r="F369" s="41" t="str">
        <f>IF(E369=999,IF(B369=Lookup!$K$17,Lookup!$L$17,IF(B369=Lookup!$K$18,Lookup!$L$18,IF(B369=Lookup!$K$19,Lookup!$L$19,IF(B369=Lookup!$K$20,Lookup!$L$20,IF(B369=Lookup!$K$21,Lookup!$L$21,999))))),"")</f>
        <v/>
      </c>
      <c r="G369" s="41" t="str">
        <f>IF(F369=999,IF(B369=Lookup!$K$22,Lookup!$L$22,IF(B369=Lookup!$K$23,Lookup!$L$23,IF(B369=Lookup!$K$24,Lookup!$L$24,IF(B369=Lookup!$K$25,Lookup!$L$25,IF(B369=Lookup!$K$26,Lookup!$L$26,999))))),"")</f>
        <v/>
      </c>
      <c r="H369" s="41" t="str">
        <f>IF(G369=999,IF(B369=Lookup!$K$27,Lookup!$L$27,IF(B369=Lookup!$K$28,Lookup!$L$28,IF(B369=Lookup!$K$29,Lookup!$L$29,IF(B369=Lookup!$K$30,Lookup!$L$30,IF(B369=Lookup!$K$31,Lookup!$L$31,999))))),"")</f>
        <v/>
      </c>
      <c r="I369" s="41" t="str">
        <f>IF(H369=999,IF(B369=Lookup!$K$32,Lookup!$L$32,IF(B369=Lookup!$K$33,Lookup!$L$33,IF(B369=Lookup!$K$34,Lookup!$L$34,IF(B369=Lookup!$K$35,Lookup!$L$35,IF(B369=Lookup!$K$36,Lookup!$L$36,999))))),"")</f>
        <v/>
      </c>
      <c r="J369" s="41" t="str">
        <f>IF(I369=999,IF(B369=Lookup!$K$37,Lookup!$L$37,IF(B369=Lookup!$K$38,Lookup!$L$38,IF(B369=Lookup!$K$39,Lookup!$L$7,""))),"")</f>
        <v/>
      </c>
      <c r="K369" s="41">
        <f t="shared" si="37"/>
        <v>999</v>
      </c>
      <c r="L369" s="37" t="str">
        <f t="shared" si="36"/>
        <v/>
      </c>
      <c r="M369" s="38">
        <f>'1768'!Z369</f>
        <v>0</v>
      </c>
      <c r="N369" s="37">
        <f t="shared" si="33"/>
        <v>0</v>
      </c>
      <c r="O369" s="37">
        <f t="shared" si="34"/>
        <v>0</v>
      </c>
      <c r="P369" s="37">
        <f t="shared" si="38"/>
        <v>999</v>
      </c>
      <c r="Q369" s="40" t="str">
        <f>IF(P369&lt;=Lookup!$M$7,Lookup!$K$7,IF(P369&lt;=Lookup!$M$8,Lookup!$K$8,IF(P369&lt;=Lookup!$M$9,Lookup!$K$9,IF(P369&lt;=Lookup!$M$10,Lookup!$K$10,IF(P369&lt;=Lookup!$M$11,Lookup!$K$11,"")))))</f>
        <v/>
      </c>
      <c r="R369" s="40" t="str">
        <f>IF(P369&gt;Lookup!$M$11,IF(P369&lt;=Lookup!$M$12,Lookup!$K$12,IF(P369&lt;=Lookup!$M$13,Lookup!$K$13,IF(P369&lt;=Lookup!$M$14,Lookup!$K$14,IF(P369&lt;=Lookup!$M$15,Lookup!$K$15,IF(P369&lt;=Lookup!$M$16,Lookup!$K$16,""))))),"")</f>
        <v/>
      </c>
      <c r="S369" s="40" t="str">
        <f>IF(P369&gt;Lookup!$M$16,IF(P369&lt;=Lookup!$M$17,Lookup!$K$17,IF(P369&lt;=Lookup!$M$18,Lookup!$K$18,IF(P369&lt;=Lookup!$M$19,Lookup!$K$19,IF(P369&lt;=Lookup!$M$20,Lookup!$K$20,IF(P369&lt;=Lookup!$M$21,Lookup!$K$21,""))))),"")</f>
        <v/>
      </c>
      <c r="T369" s="40" t="str">
        <f>IF(P369&gt;Lookup!$M$21,IF(P369&lt;=Lookup!$M$22,Lookup!$K$22,IF(P369&lt;=Lookup!$M$23,Lookup!$K$23,IF(P369&lt;=Lookup!$M$24,Lookup!$K$24,IF(P369&lt;=Lookup!$M$25,Lookup!$K$25,IF(P369&lt;=Lookup!$M$26,Lookup!$K$26,""))))),"")</f>
        <v/>
      </c>
      <c r="U369" s="40" t="str">
        <f>IF(P369&gt;Lookup!$M$26,IF(P369&lt;=Lookup!$M$27,Lookup!$K$27,IF(P369&lt;=Lookup!$M$28,Lookup!$K$28,IF(P369&lt;=Lookup!$M$29,Lookup!$K$29,IF(P369&lt;=Lookup!$M$30,Lookup!$K$30,IF(P369&lt;=Lookup!$M$31,Lookup!$K$31,""))))),"")</f>
        <v/>
      </c>
      <c r="V369" s="40" t="str">
        <f>IF(P369&gt;Lookup!$M$31,IF(P369&lt;=Lookup!$M$32,Lookup!$K$32,IF(P369&lt;=Lookup!$M$33,Lookup!$K$33,IF(P369&lt;=Lookup!$M$34,Lookup!$K$34,IF(P369&lt;=Lookup!$M$35,Lookup!$K$35,IF(P369&lt;=Lookup!$M$36,Lookup!$K$36,""))))),"")</f>
        <v/>
      </c>
      <c r="W369" s="43" t="str">
        <f>IF(P369&gt;Lookup!$M$36,IF(P369&lt;=Lookup!$M$37,Lookup!$K$37,IF(P369&lt;=Lookup!$M$38,Lookup!$K$38,IF(P369&lt;Lookup!$M$39,Lookup!$K$39,IF(P369&lt;Lookup!$M$40,Lookup!$K$40,IF(P369&lt;Lookup!$M$41,Lookup!$K$41,IF(P369&lt;Lookup!$M$42,Lookup!$K$42,IF(P369&lt;Lookup!$M$43,Lookup!$K$43,IF(P369&lt;Lookup!$M$44,Lookup!$K$34,IF(B369=0,"",B369))))))))),"")</f>
        <v/>
      </c>
      <c r="X369" s="42" t="str">
        <f t="shared" si="32"/>
        <v/>
      </c>
    </row>
    <row r="370" spans="1:24" ht="14">
      <c r="A370" s="37">
        <v>360</v>
      </c>
      <c r="B370" s="38">
        <f>'1768'!J370</f>
        <v>0</v>
      </c>
      <c r="C370" s="39">
        <v>999</v>
      </c>
      <c r="D370" s="41" t="str">
        <f>IF(B370=0,"",IF(B370=Lookup!$K$7,Lookup!$L$7,IF(B370=Lookup!$K$8,Lookup!$L$8,IF(B370=Lookup!$K$9,Lookup!$L$9,IF(B370=Lookup!$K$10,Lookup!$L$10,IF(B370=Lookup!$K$11,Lookup!$L$11,999))))))</f>
        <v/>
      </c>
      <c r="E370" s="41" t="str">
        <f>IF(D370=999,IF(B370=Lookup!$K$12,Lookup!$L$12,IF(B370=Lookup!$K$13,Lookup!$L$13,IF(B370=Lookup!$K$14,Lookup!$L$14,IF(B370=Lookup!$K$15,Lookup!$L$15,IF(B370=Lookup!$K$16,Lookup!$L$16,999))))),"")</f>
        <v/>
      </c>
      <c r="F370" s="41" t="str">
        <f>IF(E370=999,IF(B370=Lookup!$K$17,Lookup!$L$17,IF(B370=Lookup!$K$18,Lookup!$L$18,IF(B370=Lookup!$K$19,Lookup!$L$19,IF(B370=Lookup!$K$20,Lookup!$L$20,IF(B370=Lookup!$K$21,Lookup!$L$21,999))))),"")</f>
        <v/>
      </c>
      <c r="G370" s="41" t="str">
        <f>IF(F370=999,IF(B370=Lookup!$K$22,Lookup!$L$22,IF(B370=Lookup!$K$23,Lookup!$L$23,IF(B370=Lookup!$K$24,Lookup!$L$24,IF(B370=Lookup!$K$25,Lookup!$L$25,IF(B370=Lookup!$K$26,Lookup!$L$26,999))))),"")</f>
        <v/>
      </c>
      <c r="H370" s="41" t="str">
        <f>IF(G370=999,IF(B370=Lookup!$K$27,Lookup!$L$27,IF(B370=Lookup!$K$28,Lookup!$L$28,IF(B370=Lookup!$K$29,Lookup!$L$29,IF(B370=Lookup!$K$30,Lookup!$L$30,IF(B370=Lookup!$K$31,Lookup!$L$31,999))))),"")</f>
        <v/>
      </c>
      <c r="I370" s="41" t="str">
        <f>IF(H370=999,IF(B370=Lookup!$K$32,Lookup!$L$32,IF(B370=Lookup!$K$33,Lookup!$L$33,IF(B370=Lookup!$K$34,Lookup!$L$34,IF(B370=Lookup!$K$35,Lookup!$L$35,IF(B370=Lookup!$K$36,Lookup!$L$36,999))))),"")</f>
        <v/>
      </c>
      <c r="J370" s="41" t="str">
        <f>IF(I370=999,IF(B370=Lookup!$K$37,Lookup!$L$37,IF(B370=Lookup!$K$38,Lookup!$L$38,IF(B370=Lookup!$K$39,Lookup!$L$7,""))),"")</f>
        <v/>
      </c>
      <c r="K370" s="41">
        <f t="shared" si="37"/>
        <v>999</v>
      </c>
      <c r="L370" s="37" t="str">
        <f t="shared" si="36"/>
        <v/>
      </c>
      <c r="M370" s="38">
        <f>'1768'!Z370</f>
        <v>0</v>
      </c>
      <c r="N370" s="37">
        <f t="shared" si="33"/>
        <v>0</v>
      </c>
      <c r="O370" s="37">
        <f t="shared" si="34"/>
        <v>0</v>
      </c>
      <c r="P370" s="37">
        <f t="shared" si="38"/>
        <v>999</v>
      </c>
      <c r="Q370" s="40" t="str">
        <f>IF(P370&lt;=Lookup!$M$7,Lookup!$K$7,IF(P370&lt;=Lookup!$M$8,Lookup!$K$8,IF(P370&lt;=Lookup!$M$9,Lookup!$K$9,IF(P370&lt;=Lookup!$M$10,Lookup!$K$10,IF(P370&lt;=Lookup!$M$11,Lookup!$K$11,"")))))</f>
        <v/>
      </c>
      <c r="R370" s="40" t="str">
        <f>IF(P370&gt;Lookup!$M$11,IF(P370&lt;=Lookup!$M$12,Lookup!$K$12,IF(P370&lt;=Lookup!$M$13,Lookup!$K$13,IF(P370&lt;=Lookup!$M$14,Lookup!$K$14,IF(P370&lt;=Lookup!$M$15,Lookup!$K$15,IF(P370&lt;=Lookup!$M$16,Lookup!$K$16,""))))),"")</f>
        <v/>
      </c>
      <c r="S370" s="40" t="str">
        <f>IF(P370&gt;Lookup!$M$16,IF(P370&lt;=Lookup!$M$17,Lookup!$K$17,IF(P370&lt;=Lookup!$M$18,Lookup!$K$18,IF(P370&lt;=Lookup!$M$19,Lookup!$K$19,IF(P370&lt;=Lookup!$M$20,Lookup!$K$20,IF(P370&lt;=Lookup!$M$21,Lookup!$K$21,""))))),"")</f>
        <v/>
      </c>
      <c r="T370" s="40" t="str">
        <f>IF(P370&gt;Lookup!$M$21,IF(P370&lt;=Lookup!$M$22,Lookup!$K$22,IF(P370&lt;=Lookup!$M$23,Lookup!$K$23,IF(P370&lt;=Lookup!$M$24,Lookup!$K$24,IF(P370&lt;=Lookup!$M$25,Lookup!$K$25,IF(P370&lt;=Lookup!$M$26,Lookup!$K$26,""))))),"")</f>
        <v/>
      </c>
      <c r="U370" s="40" t="str">
        <f>IF(P370&gt;Lookup!$M$26,IF(P370&lt;=Lookup!$M$27,Lookup!$K$27,IF(P370&lt;=Lookup!$M$28,Lookup!$K$28,IF(P370&lt;=Lookup!$M$29,Lookup!$K$29,IF(P370&lt;=Lookup!$M$30,Lookup!$K$30,IF(P370&lt;=Lookup!$M$31,Lookup!$K$31,""))))),"")</f>
        <v/>
      </c>
      <c r="V370" s="40" t="str">
        <f>IF(P370&gt;Lookup!$M$31,IF(P370&lt;=Lookup!$M$32,Lookup!$K$32,IF(P370&lt;=Lookup!$M$33,Lookup!$K$33,IF(P370&lt;=Lookup!$M$34,Lookup!$K$34,IF(P370&lt;=Lookup!$M$35,Lookup!$K$35,IF(P370&lt;=Lookup!$M$36,Lookup!$K$36,""))))),"")</f>
        <v/>
      </c>
      <c r="W370" s="43" t="str">
        <f>IF(P370&gt;Lookup!$M$36,IF(P370&lt;=Lookup!$M$37,Lookup!$K$37,IF(P370&lt;=Lookup!$M$38,Lookup!$K$38,IF(P370&lt;Lookup!$M$39,Lookup!$K$39,IF(P370&lt;Lookup!$M$40,Lookup!$K$40,IF(P370&lt;Lookup!$M$41,Lookup!$K$41,IF(P370&lt;Lookup!$M$42,Lookup!$K$42,IF(P370&lt;Lookup!$M$43,Lookup!$K$43,IF(P370&lt;Lookup!$M$44,Lookup!$K$34,IF(B370=0,"",B370))))))))),"")</f>
        <v/>
      </c>
      <c r="X370" s="42" t="str">
        <f t="shared" si="32"/>
        <v/>
      </c>
    </row>
    <row r="371" spans="1:24" ht="14">
      <c r="A371" s="37">
        <v>361</v>
      </c>
      <c r="B371" s="38">
        <f>'1768'!J371</f>
        <v>0</v>
      </c>
      <c r="C371" s="39">
        <v>999</v>
      </c>
      <c r="D371" s="41" t="str">
        <f>IF(B371=0,"",IF(B371=Lookup!$K$7,Lookup!$L$7,IF(B371=Lookup!$K$8,Lookup!$L$8,IF(B371=Lookup!$K$9,Lookup!$L$9,IF(B371=Lookup!$K$10,Lookup!$L$10,IF(B371=Lookup!$K$11,Lookup!$L$11,999))))))</f>
        <v/>
      </c>
      <c r="E371" s="41" t="str">
        <f>IF(D371=999,IF(B371=Lookup!$K$12,Lookup!$L$12,IF(B371=Lookup!$K$13,Lookup!$L$13,IF(B371=Lookup!$K$14,Lookup!$L$14,IF(B371=Lookup!$K$15,Lookup!$L$15,IF(B371=Lookup!$K$16,Lookup!$L$16,999))))),"")</f>
        <v/>
      </c>
      <c r="F371" s="41" t="str">
        <f>IF(E371=999,IF(B371=Lookup!$K$17,Lookup!$L$17,IF(B371=Lookup!$K$18,Lookup!$L$18,IF(B371=Lookup!$K$19,Lookup!$L$19,IF(B371=Lookup!$K$20,Lookup!$L$20,IF(B371=Lookup!$K$21,Lookup!$L$21,999))))),"")</f>
        <v/>
      </c>
      <c r="G371" s="41" t="str">
        <f>IF(F371=999,IF(B371=Lookup!$K$22,Lookup!$L$22,IF(B371=Lookup!$K$23,Lookup!$L$23,IF(B371=Lookup!$K$24,Lookup!$L$24,IF(B371=Lookup!$K$25,Lookup!$L$25,IF(B371=Lookup!$K$26,Lookup!$L$26,999))))),"")</f>
        <v/>
      </c>
      <c r="H371" s="41" t="str">
        <f>IF(G371=999,IF(B371=Lookup!$K$27,Lookup!$L$27,IF(B371=Lookup!$K$28,Lookup!$L$28,IF(B371=Lookup!$K$29,Lookup!$L$29,IF(B371=Lookup!$K$30,Lookup!$L$30,IF(B371=Lookup!$K$31,Lookup!$L$31,999))))),"")</f>
        <v/>
      </c>
      <c r="I371" s="41" t="str">
        <f>IF(H371=999,IF(B371=Lookup!$K$32,Lookup!$L$32,IF(B371=Lookup!$K$33,Lookup!$L$33,IF(B371=Lookup!$K$34,Lookup!$L$34,IF(B371=Lookup!$K$35,Lookup!$L$35,IF(B371=Lookup!$K$36,Lookup!$L$36,999))))),"")</f>
        <v/>
      </c>
      <c r="J371" s="41" t="str">
        <f>IF(I371=999,IF(B371=Lookup!$K$37,Lookup!$L$37,IF(B371=Lookup!$K$38,Lookup!$L$38,IF(B371=Lookup!$K$39,Lookup!$L$7,""))),"")</f>
        <v/>
      </c>
      <c r="K371" s="41">
        <f t="shared" si="37"/>
        <v>999</v>
      </c>
      <c r="L371" s="37" t="str">
        <f t="shared" si="36"/>
        <v/>
      </c>
      <c r="M371" s="38">
        <f>'1768'!Z371</f>
        <v>0</v>
      </c>
      <c r="N371" s="37">
        <f t="shared" si="33"/>
        <v>0</v>
      </c>
      <c r="O371" s="37">
        <f t="shared" si="34"/>
        <v>0</v>
      </c>
      <c r="P371" s="37">
        <f t="shared" si="38"/>
        <v>999</v>
      </c>
      <c r="Q371" s="40" t="str">
        <f>IF(P371&lt;=Lookup!$M$7,Lookup!$K$7,IF(P371&lt;=Lookup!$M$8,Lookup!$K$8,IF(P371&lt;=Lookup!$M$9,Lookup!$K$9,IF(P371&lt;=Lookup!$M$10,Lookup!$K$10,IF(P371&lt;=Lookup!$M$11,Lookup!$K$11,"")))))</f>
        <v/>
      </c>
      <c r="R371" s="40" t="str">
        <f>IF(P371&gt;Lookup!$M$11,IF(P371&lt;=Lookup!$M$12,Lookup!$K$12,IF(P371&lt;=Lookup!$M$13,Lookup!$K$13,IF(P371&lt;=Lookup!$M$14,Lookup!$K$14,IF(P371&lt;=Lookup!$M$15,Lookup!$K$15,IF(P371&lt;=Lookup!$M$16,Lookup!$K$16,""))))),"")</f>
        <v/>
      </c>
      <c r="S371" s="40" t="str">
        <f>IF(P371&gt;Lookup!$M$16,IF(P371&lt;=Lookup!$M$17,Lookup!$K$17,IF(P371&lt;=Lookup!$M$18,Lookup!$K$18,IF(P371&lt;=Lookup!$M$19,Lookup!$K$19,IF(P371&lt;=Lookup!$M$20,Lookup!$K$20,IF(P371&lt;=Lookup!$M$21,Lookup!$K$21,""))))),"")</f>
        <v/>
      </c>
      <c r="T371" s="40" t="str">
        <f>IF(P371&gt;Lookup!$M$21,IF(P371&lt;=Lookup!$M$22,Lookup!$K$22,IF(P371&lt;=Lookup!$M$23,Lookup!$K$23,IF(P371&lt;=Lookup!$M$24,Lookup!$K$24,IF(P371&lt;=Lookup!$M$25,Lookup!$K$25,IF(P371&lt;=Lookup!$M$26,Lookup!$K$26,""))))),"")</f>
        <v/>
      </c>
      <c r="U371" s="40" t="str">
        <f>IF(P371&gt;Lookup!$M$26,IF(P371&lt;=Lookup!$M$27,Lookup!$K$27,IF(P371&lt;=Lookup!$M$28,Lookup!$K$28,IF(P371&lt;=Lookup!$M$29,Lookup!$K$29,IF(P371&lt;=Lookup!$M$30,Lookup!$K$30,IF(P371&lt;=Lookup!$M$31,Lookup!$K$31,""))))),"")</f>
        <v/>
      </c>
      <c r="V371" s="40" t="str">
        <f>IF(P371&gt;Lookup!$M$31,IF(P371&lt;=Lookup!$M$32,Lookup!$K$32,IF(P371&lt;=Lookup!$M$33,Lookup!$K$33,IF(P371&lt;=Lookup!$M$34,Lookup!$K$34,IF(P371&lt;=Lookup!$M$35,Lookup!$K$35,IF(P371&lt;=Lookup!$M$36,Lookup!$K$36,""))))),"")</f>
        <v/>
      </c>
      <c r="W371" s="43" t="str">
        <f>IF(P371&gt;Lookup!$M$36,IF(P371&lt;=Lookup!$M$37,Lookup!$K$37,IF(P371&lt;=Lookup!$M$38,Lookup!$K$38,IF(P371&lt;Lookup!$M$39,Lookup!$K$39,IF(P371&lt;Lookup!$M$40,Lookup!$K$40,IF(P371&lt;Lookup!$M$41,Lookup!$K$41,IF(P371&lt;Lookup!$M$42,Lookup!$K$42,IF(P371&lt;Lookup!$M$43,Lookup!$K$43,IF(P371&lt;Lookup!$M$44,Lookup!$K$34,IF(B371=0,"",B371))))))))),"")</f>
        <v/>
      </c>
      <c r="X371" s="42" t="str">
        <f t="shared" ref="X371:X377" si="39" xml:space="preserve"> CONCATENATE(Q371,R371,S371,T371,U371,V371,W371)</f>
        <v/>
      </c>
    </row>
    <row r="372" spans="1:24" ht="14">
      <c r="A372" s="37">
        <v>362</v>
      </c>
      <c r="B372" s="38">
        <f>'1768'!J372</f>
        <v>0</v>
      </c>
      <c r="C372" s="39">
        <v>999</v>
      </c>
      <c r="D372" s="41" t="str">
        <f>IF(B372=0,"",IF(B372=Lookup!$K$7,Lookup!$L$7,IF(B372=Lookup!$K$8,Lookup!$L$8,IF(B372=Lookup!$K$9,Lookup!$L$9,IF(B372=Lookup!$K$10,Lookup!$L$10,IF(B372=Lookup!$K$11,Lookup!$L$11,999))))))</f>
        <v/>
      </c>
      <c r="E372" s="41" t="str">
        <f>IF(D372=999,IF(B372=Lookup!$K$12,Lookup!$L$12,IF(B372=Lookup!$K$13,Lookup!$L$13,IF(B372=Lookup!$K$14,Lookup!$L$14,IF(B372=Lookup!$K$15,Lookup!$L$15,IF(B372=Lookup!$K$16,Lookup!$L$16,999))))),"")</f>
        <v/>
      </c>
      <c r="F372" s="41" t="str">
        <f>IF(E372=999,IF(B372=Lookup!$K$17,Lookup!$L$17,IF(B372=Lookup!$K$18,Lookup!$L$18,IF(B372=Lookup!$K$19,Lookup!$L$19,IF(B372=Lookup!$K$20,Lookup!$L$20,IF(B372=Lookup!$K$21,Lookup!$L$21,999))))),"")</f>
        <v/>
      </c>
      <c r="G372" s="41" t="str">
        <f>IF(F372=999,IF(B372=Lookup!$K$22,Lookup!$L$22,IF(B372=Lookup!$K$23,Lookup!$L$23,IF(B372=Lookup!$K$24,Lookup!$L$24,IF(B372=Lookup!$K$25,Lookup!$L$25,IF(B372=Lookup!$K$26,Lookup!$L$26,999))))),"")</f>
        <v/>
      </c>
      <c r="H372" s="41" t="str">
        <f>IF(G372=999,IF(B372=Lookup!$K$27,Lookup!$L$27,IF(B372=Lookup!$K$28,Lookup!$L$28,IF(B372=Lookup!$K$29,Lookup!$L$29,IF(B372=Lookup!$K$30,Lookup!$L$30,IF(B372=Lookup!$K$31,Lookup!$L$31,999))))),"")</f>
        <v/>
      </c>
      <c r="I372" s="41" t="str">
        <f>IF(H372=999,IF(B372=Lookup!$K$32,Lookup!$L$32,IF(B372=Lookup!$K$33,Lookup!$L$33,IF(B372=Lookup!$K$34,Lookup!$L$34,IF(B372=Lookup!$K$35,Lookup!$L$35,IF(B372=Lookup!$K$36,Lookup!$L$36,999))))),"")</f>
        <v/>
      </c>
      <c r="J372" s="41" t="str">
        <f>IF(I372=999,IF(B372=Lookup!$K$37,Lookup!$L$37,IF(B372=Lookup!$K$38,Lookup!$L$38,IF(B372=Lookup!$K$39,Lookup!$L$7,""))),"")</f>
        <v/>
      </c>
      <c r="K372" s="41">
        <f t="shared" si="37"/>
        <v>999</v>
      </c>
      <c r="L372" s="37" t="str">
        <f t="shared" si="36"/>
        <v/>
      </c>
      <c r="M372" s="38">
        <f>'1768'!Z372</f>
        <v>0</v>
      </c>
      <c r="N372" s="37">
        <f t="shared" si="33"/>
        <v>0</v>
      </c>
      <c r="O372" s="37">
        <f t="shared" si="34"/>
        <v>0</v>
      </c>
      <c r="P372" s="37">
        <f t="shared" si="38"/>
        <v>999</v>
      </c>
      <c r="Q372" s="40" t="str">
        <f>IF(P372&lt;=Lookup!$M$7,Lookup!$K$7,IF(P372&lt;=Lookup!$M$8,Lookup!$K$8,IF(P372&lt;=Lookup!$M$9,Lookup!$K$9,IF(P372&lt;=Lookup!$M$10,Lookup!$K$10,IF(P372&lt;=Lookup!$M$11,Lookup!$K$11,"")))))</f>
        <v/>
      </c>
      <c r="R372" s="40" t="str">
        <f>IF(P372&gt;Lookup!$M$11,IF(P372&lt;=Lookup!$M$12,Lookup!$K$12,IF(P372&lt;=Lookup!$M$13,Lookup!$K$13,IF(P372&lt;=Lookup!$M$14,Lookup!$K$14,IF(P372&lt;=Lookup!$M$15,Lookup!$K$15,IF(P372&lt;=Lookup!$M$16,Lookup!$K$16,""))))),"")</f>
        <v/>
      </c>
      <c r="S372" s="40" t="str">
        <f>IF(P372&gt;Lookup!$M$16,IF(P372&lt;=Lookup!$M$17,Lookup!$K$17,IF(P372&lt;=Lookup!$M$18,Lookup!$K$18,IF(P372&lt;=Lookup!$M$19,Lookup!$K$19,IF(P372&lt;=Lookup!$M$20,Lookup!$K$20,IF(P372&lt;=Lookup!$M$21,Lookup!$K$21,""))))),"")</f>
        <v/>
      </c>
      <c r="T372" s="40" t="str">
        <f>IF(P372&gt;Lookup!$M$21,IF(P372&lt;=Lookup!$M$22,Lookup!$K$22,IF(P372&lt;=Lookup!$M$23,Lookup!$K$23,IF(P372&lt;=Lookup!$M$24,Lookup!$K$24,IF(P372&lt;=Lookup!$M$25,Lookup!$K$25,IF(P372&lt;=Lookup!$M$26,Lookup!$K$26,""))))),"")</f>
        <v/>
      </c>
      <c r="U372" s="40" t="str">
        <f>IF(P372&gt;Lookup!$M$26,IF(P372&lt;=Lookup!$M$27,Lookup!$K$27,IF(P372&lt;=Lookup!$M$28,Lookup!$K$28,IF(P372&lt;=Lookup!$M$29,Lookup!$K$29,IF(P372&lt;=Lookup!$M$30,Lookup!$K$30,IF(P372&lt;=Lookup!$M$31,Lookup!$K$31,""))))),"")</f>
        <v/>
      </c>
      <c r="V372" s="40" t="str">
        <f>IF(P372&gt;Lookup!$M$31,IF(P372&lt;=Lookup!$M$32,Lookup!$K$32,IF(P372&lt;=Lookup!$M$33,Lookup!$K$33,IF(P372&lt;=Lookup!$M$34,Lookup!$K$34,IF(P372&lt;=Lookup!$M$35,Lookup!$K$35,IF(P372&lt;=Lookup!$M$36,Lookup!$K$36,""))))),"")</f>
        <v/>
      </c>
      <c r="W372" s="43" t="str">
        <f>IF(P372&gt;Lookup!$M$36,IF(P372&lt;=Lookup!$M$37,Lookup!$K$37,IF(P372&lt;=Lookup!$M$38,Lookup!$K$38,IF(P372&lt;Lookup!$M$39,Lookup!$K$39,IF(P372&lt;Lookup!$M$40,Lookup!$K$40,IF(P372&lt;Lookup!$M$41,Lookup!$K$41,IF(P372&lt;Lookup!$M$42,Lookup!$K$42,IF(P372&lt;Lookup!$M$43,Lookup!$K$43,IF(P372&lt;Lookup!$M$44,Lookup!$K$34,IF(B372=0,"",B372))))))))),"")</f>
        <v/>
      </c>
      <c r="X372" s="42" t="str">
        <f t="shared" si="39"/>
        <v/>
      </c>
    </row>
    <row r="373" spans="1:24" ht="14">
      <c r="A373" s="37">
        <v>363</v>
      </c>
      <c r="B373" s="38">
        <f>'1768'!J373</f>
        <v>0</v>
      </c>
      <c r="C373" s="39">
        <v>999</v>
      </c>
      <c r="D373" s="41" t="str">
        <f>IF(B373=0,"",IF(B373=Lookup!$K$7,Lookup!$L$7,IF(B373=Lookup!$K$8,Lookup!$L$8,IF(B373=Lookup!$K$9,Lookup!$L$9,IF(B373=Lookup!$K$10,Lookup!$L$10,IF(B373=Lookup!$K$11,Lookup!$L$11,999))))))</f>
        <v/>
      </c>
      <c r="E373" s="41" t="str">
        <f>IF(D373=999,IF(B373=Lookup!$K$12,Lookup!$L$12,IF(B373=Lookup!$K$13,Lookup!$L$13,IF(B373=Lookup!$K$14,Lookup!$L$14,IF(B373=Lookup!$K$15,Lookup!$L$15,IF(B373=Lookup!$K$16,Lookup!$L$16,999))))),"")</f>
        <v/>
      </c>
      <c r="F373" s="41" t="str">
        <f>IF(E373=999,IF(B373=Lookup!$K$17,Lookup!$L$17,IF(B373=Lookup!$K$18,Lookup!$L$18,IF(B373=Lookup!$K$19,Lookup!$L$19,IF(B373=Lookup!$K$20,Lookup!$L$20,IF(B373=Lookup!$K$21,Lookup!$L$21,999))))),"")</f>
        <v/>
      </c>
      <c r="G373" s="41" t="str">
        <f>IF(F373=999,IF(B373=Lookup!$K$22,Lookup!$L$22,IF(B373=Lookup!$K$23,Lookup!$L$23,IF(B373=Lookup!$K$24,Lookup!$L$24,IF(B373=Lookup!$K$25,Lookup!$L$25,IF(B373=Lookup!$K$26,Lookup!$L$26,999))))),"")</f>
        <v/>
      </c>
      <c r="H373" s="41" t="str">
        <f>IF(G373=999,IF(B373=Lookup!$K$27,Lookup!$L$27,IF(B373=Lookup!$K$28,Lookup!$L$28,IF(B373=Lookup!$K$29,Lookup!$L$29,IF(B373=Lookup!$K$30,Lookup!$L$30,IF(B373=Lookup!$K$31,Lookup!$L$31,999))))),"")</f>
        <v/>
      </c>
      <c r="I373" s="41" t="str">
        <f>IF(H373=999,IF(B373=Lookup!$K$32,Lookup!$L$32,IF(B373=Lookup!$K$33,Lookup!$L$33,IF(B373=Lookup!$K$34,Lookup!$L$34,IF(B373=Lookup!$K$35,Lookup!$L$35,IF(B373=Lookup!$K$36,Lookup!$L$36,999))))),"")</f>
        <v/>
      </c>
      <c r="J373" s="41" t="str">
        <f>IF(I373=999,IF(B373=Lookup!$K$37,Lookup!$L$37,IF(B373=Lookup!$K$38,Lookup!$L$38,IF(B373=Lookup!$K$39,Lookup!$L$7,""))),"")</f>
        <v/>
      </c>
      <c r="K373" s="41">
        <f t="shared" si="37"/>
        <v>999</v>
      </c>
      <c r="L373" s="37" t="str">
        <f t="shared" si="36"/>
        <v/>
      </c>
      <c r="M373" s="38">
        <f>'1768'!Z373</f>
        <v>0</v>
      </c>
      <c r="N373" s="37">
        <f t="shared" si="33"/>
        <v>0</v>
      </c>
      <c r="O373" s="37">
        <f t="shared" si="34"/>
        <v>0</v>
      </c>
      <c r="P373" s="37">
        <f t="shared" si="38"/>
        <v>999</v>
      </c>
      <c r="Q373" s="40" t="str">
        <f>IF(P373&lt;=Lookup!$M$7,Lookup!$K$7,IF(P373&lt;=Lookup!$M$8,Lookup!$K$8,IF(P373&lt;=Lookup!$M$9,Lookup!$K$9,IF(P373&lt;=Lookup!$M$10,Lookup!$K$10,IF(P373&lt;=Lookup!$M$11,Lookup!$K$11,"")))))</f>
        <v/>
      </c>
      <c r="R373" s="40" t="str">
        <f>IF(P373&gt;Lookup!$M$11,IF(P373&lt;=Lookup!$M$12,Lookup!$K$12,IF(P373&lt;=Lookup!$M$13,Lookup!$K$13,IF(P373&lt;=Lookup!$M$14,Lookup!$K$14,IF(P373&lt;=Lookup!$M$15,Lookup!$K$15,IF(P373&lt;=Lookup!$M$16,Lookup!$K$16,""))))),"")</f>
        <v/>
      </c>
      <c r="S373" s="40" t="str">
        <f>IF(P373&gt;Lookup!$M$16,IF(P373&lt;=Lookup!$M$17,Lookup!$K$17,IF(P373&lt;=Lookup!$M$18,Lookup!$K$18,IF(P373&lt;=Lookup!$M$19,Lookup!$K$19,IF(P373&lt;=Lookup!$M$20,Lookup!$K$20,IF(P373&lt;=Lookup!$M$21,Lookup!$K$21,""))))),"")</f>
        <v/>
      </c>
      <c r="T373" s="40" t="str">
        <f>IF(P373&gt;Lookup!$M$21,IF(P373&lt;=Lookup!$M$22,Lookup!$K$22,IF(P373&lt;=Lookup!$M$23,Lookup!$K$23,IF(P373&lt;=Lookup!$M$24,Lookup!$K$24,IF(P373&lt;=Lookup!$M$25,Lookup!$K$25,IF(P373&lt;=Lookup!$M$26,Lookup!$K$26,""))))),"")</f>
        <v/>
      </c>
      <c r="U373" s="40" t="str">
        <f>IF(P373&gt;Lookup!$M$26,IF(P373&lt;=Lookup!$M$27,Lookup!$K$27,IF(P373&lt;=Lookup!$M$28,Lookup!$K$28,IF(P373&lt;=Lookup!$M$29,Lookup!$K$29,IF(P373&lt;=Lookup!$M$30,Lookup!$K$30,IF(P373&lt;=Lookup!$M$31,Lookup!$K$31,""))))),"")</f>
        <v/>
      </c>
      <c r="V373" s="40" t="str">
        <f>IF(P373&gt;Lookup!$M$31,IF(P373&lt;=Lookup!$M$32,Lookup!$K$32,IF(P373&lt;=Lookup!$M$33,Lookup!$K$33,IF(P373&lt;=Lookup!$M$34,Lookup!$K$34,IF(P373&lt;=Lookup!$M$35,Lookup!$K$35,IF(P373&lt;=Lookup!$M$36,Lookup!$K$36,""))))),"")</f>
        <v/>
      </c>
      <c r="W373" s="43" t="str">
        <f>IF(P373&gt;Lookup!$M$36,IF(P373&lt;=Lookup!$M$37,Lookup!$K$37,IF(P373&lt;=Lookup!$M$38,Lookup!$K$38,IF(P373&lt;Lookup!$M$39,Lookup!$K$39,IF(P373&lt;Lookup!$M$40,Lookup!$K$40,IF(P373&lt;Lookup!$M$41,Lookup!$K$41,IF(P373&lt;Lookup!$M$42,Lookup!$K$42,IF(P373&lt;Lookup!$M$43,Lookup!$K$43,IF(P373&lt;Lookup!$M$44,Lookup!$K$34,IF(B373=0,"",B373))))))))),"")</f>
        <v/>
      </c>
      <c r="X373" s="42" t="str">
        <f t="shared" si="39"/>
        <v/>
      </c>
    </row>
    <row r="374" spans="1:24" ht="14">
      <c r="A374" s="37">
        <v>364</v>
      </c>
      <c r="B374" s="38">
        <f>'1768'!J374</f>
        <v>0</v>
      </c>
      <c r="C374" s="39">
        <v>999</v>
      </c>
      <c r="D374" s="41" t="str">
        <f>IF(B374=0,"",IF(B374=Lookup!$K$7,Lookup!$L$7,IF(B374=Lookup!$K$8,Lookup!$L$8,IF(B374=Lookup!$K$9,Lookup!$L$9,IF(B374=Lookup!$K$10,Lookup!$L$10,IF(B374=Lookup!$K$11,Lookup!$L$11,999))))))</f>
        <v/>
      </c>
      <c r="E374" s="41" t="str">
        <f>IF(D374=999,IF(B374=Lookup!$K$12,Lookup!$L$12,IF(B374=Lookup!$K$13,Lookup!$L$13,IF(B374=Lookup!$K$14,Lookup!$L$14,IF(B374=Lookup!$K$15,Lookup!$L$15,IF(B374=Lookup!$K$16,Lookup!$L$16,999))))),"")</f>
        <v/>
      </c>
      <c r="F374" s="41" t="str">
        <f>IF(E374=999,IF(B374=Lookup!$K$17,Lookup!$L$17,IF(B374=Lookup!$K$18,Lookup!$L$18,IF(B374=Lookup!$K$19,Lookup!$L$19,IF(B374=Lookup!$K$20,Lookup!$L$20,IF(B374=Lookup!$K$21,Lookup!$L$21,999))))),"")</f>
        <v/>
      </c>
      <c r="G374" s="41" t="str">
        <f>IF(F374=999,IF(B374=Lookup!$K$22,Lookup!$L$22,IF(B374=Lookup!$K$23,Lookup!$L$23,IF(B374=Lookup!$K$24,Lookup!$L$24,IF(B374=Lookup!$K$25,Lookup!$L$25,IF(B374=Lookup!$K$26,Lookup!$L$26,999))))),"")</f>
        <v/>
      </c>
      <c r="H374" s="41" t="str">
        <f>IF(G374=999,IF(B374=Lookup!$K$27,Lookup!$L$27,IF(B374=Lookup!$K$28,Lookup!$L$28,IF(B374=Lookup!$K$29,Lookup!$L$29,IF(B374=Lookup!$K$30,Lookup!$L$30,IF(B374=Lookup!$K$31,Lookup!$L$31,999))))),"")</f>
        <v/>
      </c>
      <c r="I374" s="41" t="str">
        <f>IF(H374=999,IF(B374=Lookup!$K$32,Lookup!$L$32,IF(B374=Lookup!$K$33,Lookup!$L$33,IF(B374=Lookup!$K$34,Lookup!$L$34,IF(B374=Lookup!$K$35,Lookup!$L$35,IF(B374=Lookup!$K$36,Lookup!$L$36,999))))),"")</f>
        <v/>
      </c>
      <c r="J374" s="41" t="str">
        <f>IF(I374=999,IF(B374=Lookup!$K$37,Lookup!$L$37,IF(B374=Lookup!$K$38,Lookup!$L$38,IF(B374=Lookup!$K$39,Lookup!$L$7,""))),"")</f>
        <v/>
      </c>
      <c r="K374" s="41">
        <f t="shared" si="37"/>
        <v>999</v>
      </c>
      <c r="L374" s="37" t="str">
        <f t="shared" si="36"/>
        <v/>
      </c>
      <c r="M374" s="38">
        <f>'1768'!Z374</f>
        <v>0</v>
      </c>
      <c r="N374" s="37">
        <f t="shared" si="33"/>
        <v>0</v>
      </c>
      <c r="O374" s="37">
        <f t="shared" si="34"/>
        <v>0</v>
      </c>
      <c r="P374" s="37">
        <f t="shared" si="38"/>
        <v>999</v>
      </c>
      <c r="Q374" s="40" t="str">
        <f>IF(P374&lt;=Lookup!$M$7,Lookup!$K$7,IF(P374&lt;=Lookup!$M$8,Lookup!$K$8,IF(P374&lt;=Lookup!$M$9,Lookup!$K$9,IF(P374&lt;=Lookup!$M$10,Lookup!$K$10,IF(P374&lt;=Lookup!$M$11,Lookup!$K$11,"")))))</f>
        <v/>
      </c>
      <c r="R374" s="40" t="str">
        <f>IF(P374&gt;Lookup!$M$11,IF(P374&lt;=Lookup!$M$12,Lookup!$K$12,IF(P374&lt;=Lookup!$M$13,Lookup!$K$13,IF(P374&lt;=Lookup!$M$14,Lookup!$K$14,IF(P374&lt;=Lookup!$M$15,Lookup!$K$15,IF(P374&lt;=Lookup!$M$16,Lookup!$K$16,""))))),"")</f>
        <v/>
      </c>
      <c r="S374" s="40" t="str">
        <f>IF(P374&gt;Lookup!$M$16,IF(P374&lt;=Lookup!$M$17,Lookup!$K$17,IF(P374&lt;=Lookup!$M$18,Lookup!$K$18,IF(P374&lt;=Lookup!$M$19,Lookup!$K$19,IF(P374&lt;=Lookup!$M$20,Lookup!$K$20,IF(P374&lt;=Lookup!$M$21,Lookup!$K$21,""))))),"")</f>
        <v/>
      </c>
      <c r="T374" s="40" t="str">
        <f>IF(P374&gt;Lookup!$M$21,IF(P374&lt;=Lookup!$M$22,Lookup!$K$22,IF(P374&lt;=Lookup!$M$23,Lookup!$K$23,IF(P374&lt;=Lookup!$M$24,Lookup!$K$24,IF(P374&lt;=Lookup!$M$25,Lookup!$K$25,IF(P374&lt;=Lookup!$M$26,Lookup!$K$26,""))))),"")</f>
        <v/>
      </c>
      <c r="U374" s="40" t="str">
        <f>IF(P374&gt;Lookup!$M$26,IF(P374&lt;=Lookup!$M$27,Lookup!$K$27,IF(P374&lt;=Lookup!$M$28,Lookup!$K$28,IF(P374&lt;=Lookup!$M$29,Lookup!$K$29,IF(P374&lt;=Lookup!$M$30,Lookup!$K$30,IF(P374&lt;=Lookup!$M$31,Lookup!$K$31,""))))),"")</f>
        <v/>
      </c>
      <c r="V374" s="40" t="str">
        <f>IF(P374&gt;Lookup!$M$31,IF(P374&lt;=Lookup!$M$32,Lookup!$K$32,IF(P374&lt;=Lookup!$M$33,Lookup!$K$33,IF(P374&lt;=Lookup!$M$34,Lookup!$K$34,IF(P374&lt;=Lookup!$M$35,Lookup!$K$35,IF(P374&lt;=Lookup!$M$36,Lookup!$K$36,""))))),"")</f>
        <v/>
      </c>
      <c r="W374" s="43" t="str">
        <f>IF(P374&gt;Lookup!$M$36,IF(P374&lt;=Lookup!$M$37,Lookup!$K$37,IF(P374&lt;=Lookup!$M$38,Lookup!$K$38,IF(P374&lt;Lookup!$M$39,Lookup!$K$39,IF(P374&lt;Lookup!$M$40,Lookup!$K$40,IF(P374&lt;Lookup!$M$41,Lookup!$K$41,IF(P374&lt;Lookup!$M$42,Lookup!$K$42,IF(P374&lt;Lookup!$M$43,Lookup!$K$43,IF(P374&lt;Lookup!$M$44,Lookup!$K$34,IF(B374=0,"",B374))))))))),"")</f>
        <v/>
      </c>
      <c r="X374" s="42" t="str">
        <f t="shared" si="39"/>
        <v/>
      </c>
    </row>
    <row r="375" spans="1:24" ht="14">
      <c r="A375" s="37">
        <v>365</v>
      </c>
      <c r="B375" s="38">
        <f>'1768'!J375</f>
        <v>0</v>
      </c>
      <c r="C375" s="39">
        <v>999</v>
      </c>
      <c r="D375" s="41" t="str">
        <f>IF(B375=0,"",IF(B375=Lookup!$K$7,Lookup!$L$7,IF(B375=Lookup!$K$8,Lookup!$L$8,IF(B375=Lookup!$K$9,Lookup!$L$9,IF(B375=Lookup!$K$10,Lookup!$L$10,IF(B375=Lookup!$K$11,Lookup!$L$11,999))))))</f>
        <v/>
      </c>
      <c r="E375" s="41" t="str">
        <f>IF(D375=999,IF(B375=Lookup!$K$12,Lookup!$L$12,IF(B375=Lookup!$K$13,Lookup!$L$13,IF(B375=Lookup!$K$14,Lookup!$L$14,IF(B375=Lookup!$K$15,Lookup!$L$15,IF(B375=Lookup!$K$16,Lookup!$L$16,999))))),"")</f>
        <v/>
      </c>
      <c r="F375" s="41" t="str">
        <f>IF(E375=999,IF(B375=Lookup!$K$17,Lookup!$L$17,IF(B375=Lookup!$K$18,Lookup!$L$18,IF(B375=Lookup!$K$19,Lookup!$L$19,IF(B375=Lookup!$K$20,Lookup!$L$20,IF(B375=Lookup!$K$21,Lookup!$L$21,999))))),"")</f>
        <v/>
      </c>
      <c r="G375" s="41" t="str">
        <f>IF(F375=999,IF(B375=Lookup!$K$22,Lookup!$L$22,IF(B375=Lookup!$K$23,Lookup!$L$23,IF(B375=Lookup!$K$24,Lookup!$L$24,IF(B375=Lookup!$K$25,Lookup!$L$25,IF(B375=Lookup!$K$26,Lookup!$L$26,999))))),"")</f>
        <v/>
      </c>
      <c r="H375" s="41" t="str">
        <f>IF(G375=999,IF(B375=Lookup!$K$27,Lookup!$L$27,IF(B375=Lookup!$K$28,Lookup!$L$28,IF(B375=Lookup!$K$29,Lookup!$L$29,IF(B375=Lookup!$K$30,Lookup!$L$30,IF(B375=Lookup!$K$31,Lookup!$L$31,999))))),"")</f>
        <v/>
      </c>
      <c r="I375" s="41" t="str">
        <f>IF(H375=999,IF(B375=Lookup!$K$32,Lookup!$L$32,IF(B375=Lookup!$K$33,Lookup!$L$33,IF(B375=Lookup!$K$34,Lookup!$L$34,IF(B375=Lookup!$K$35,Lookup!$L$35,IF(B375=Lookup!$K$36,Lookup!$L$36,999))))),"")</f>
        <v/>
      </c>
      <c r="J375" s="41" t="str">
        <f>IF(I375=999,IF(B375=Lookup!$K$37,Lookup!$L$37,IF(B375=Lookup!$K$38,Lookup!$L$38,IF(B375=Lookup!$K$39,Lookup!$L$7,""))),"")</f>
        <v/>
      </c>
      <c r="K375" s="41">
        <f t="shared" si="37"/>
        <v>999</v>
      </c>
      <c r="L375" s="37" t="str">
        <f t="shared" si="36"/>
        <v/>
      </c>
      <c r="M375" s="38">
        <f>'1768'!Z375</f>
        <v>0</v>
      </c>
      <c r="N375" s="37">
        <f t="shared" si="33"/>
        <v>0</v>
      </c>
      <c r="O375" s="37">
        <f t="shared" si="34"/>
        <v>0</v>
      </c>
      <c r="P375" s="37">
        <f t="shared" si="38"/>
        <v>999</v>
      </c>
      <c r="Q375" s="40" t="str">
        <f>IF(P375&lt;=Lookup!$M$7,Lookup!$K$7,IF(P375&lt;=Lookup!$M$8,Lookup!$K$8,IF(P375&lt;=Lookup!$M$9,Lookup!$K$9,IF(P375&lt;=Lookup!$M$10,Lookup!$K$10,IF(P375&lt;=Lookup!$M$11,Lookup!$K$11,"")))))</f>
        <v/>
      </c>
      <c r="R375" s="40" t="str">
        <f>IF(P375&gt;Lookup!$M$11,IF(P375&lt;=Lookup!$M$12,Lookup!$K$12,IF(P375&lt;=Lookup!$M$13,Lookup!$K$13,IF(P375&lt;=Lookup!$M$14,Lookup!$K$14,IF(P375&lt;=Lookup!$M$15,Lookup!$K$15,IF(P375&lt;=Lookup!$M$16,Lookup!$K$16,""))))),"")</f>
        <v/>
      </c>
      <c r="S375" s="40" t="str">
        <f>IF(P375&gt;Lookup!$M$16,IF(P375&lt;=Lookup!$M$17,Lookup!$K$17,IF(P375&lt;=Lookup!$M$18,Lookup!$K$18,IF(P375&lt;=Lookup!$M$19,Lookup!$K$19,IF(P375&lt;=Lookup!$M$20,Lookup!$K$20,IF(P375&lt;=Lookup!$M$21,Lookup!$K$21,""))))),"")</f>
        <v/>
      </c>
      <c r="T375" s="40" t="str">
        <f>IF(P375&gt;Lookup!$M$21,IF(P375&lt;=Lookup!$M$22,Lookup!$K$22,IF(P375&lt;=Lookup!$M$23,Lookup!$K$23,IF(P375&lt;=Lookup!$M$24,Lookup!$K$24,IF(P375&lt;=Lookup!$M$25,Lookup!$K$25,IF(P375&lt;=Lookup!$M$26,Lookup!$K$26,""))))),"")</f>
        <v/>
      </c>
      <c r="U375" s="40" t="str">
        <f>IF(P375&gt;Lookup!$M$26,IF(P375&lt;=Lookup!$M$27,Lookup!$K$27,IF(P375&lt;=Lookup!$M$28,Lookup!$K$28,IF(P375&lt;=Lookup!$M$29,Lookup!$K$29,IF(P375&lt;=Lookup!$M$30,Lookup!$K$30,IF(P375&lt;=Lookup!$M$31,Lookup!$K$31,""))))),"")</f>
        <v/>
      </c>
      <c r="V375" s="40" t="str">
        <f>IF(P375&gt;Lookup!$M$31,IF(P375&lt;=Lookup!$M$32,Lookup!$K$32,IF(P375&lt;=Lookup!$M$33,Lookup!$K$33,IF(P375&lt;=Lookup!$M$34,Lookup!$K$34,IF(P375&lt;=Lookup!$M$35,Lookup!$K$35,IF(P375&lt;=Lookup!$M$36,Lookup!$K$36,""))))),"")</f>
        <v/>
      </c>
      <c r="W375" s="43" t="str">
        <f>IF(P375&gt;Lookup!$M$36,IF(P375&lt;=Lookup!$M$37,Lookup!$K$37,IF(P375&lt;=Lookup!$M$38,Lookup!$K$38,IF(P375&lt;Lookup!$M$39,Lookup!$K$39,IF(P375&lt;Lookup!$M$40,Lookup!$K$40,IF(P375&lt;Lookup!$M$41,Lookup!$K$41,IF(P375&lt;Lookup!$M$42,Lookup!$K$42,IF(P375&lt;Lookup!$M$43,Lookup!$K$43,IF(P375&lt;Lookup!$M$44,Lookup!$K$34,IF(B375=0,"",B375))))))))),"")</f>
        <v/>
      </c>
      <c r="X375" s="42" t="str">
        <f t="shared" si="39"/>
        <v/>
      </c>
    </row>
    <row r="376" spans="1:24" ht="14">
      <c r="A376" s="37">
        <v>366</v>
      </c>
      <c r="B376" s="38">
        <f>'1768'!J376</f>
        <v>0</v>
      </c>
      <c r="C376" s="39">
        <v>999</v>
      </c>
      <c r="D376" s="41" t="str">
        <f>IF(B376=0,"",IF(B376=Lookup!$K$7,Lookup!$L$7,IF(B376=Lookup!$K$8,Lookup!$L$8,IF(B376=Lookup!$K$9,Lookup!$L$9,IF(B376=Lookup!$K$10,Lookup!$L$10,IF(B376=Lookup!$K$11,Lookup!$L$11,999))))))</f>
        <v/>
      </c>
      <c r="E376" s="41" t="str">
        <f>IF(D376=999,IF(B376=Lookup!$K$12,Lookup!$L$12,IF(B376=Lookup!$K$13,Lookup!$L$13,IF(B376=Lookup!$K$14,Lookup!$L$14,IF(B376=Lookup!$K$15,Lookup!$L$15,IF(B376=Lookup!$K$16,Lookup!$L$16,999))))),"")</f>
        <v/>
      </c>
      <c r="F376" s="41" t="str">
        <f>IF(E376=999,IF(B376=Lookup!$K$17,Lookup!$L$17,IF(B376=Lookup!$K$18,Lookup!$L$18,IF(B376=Lookup!$K$19,Lookup!$L$19,IF(B376=Lookup!$K$20,Lookup!$L$20,IF(B376=Lookup!$K$21,Lookup!$L$21,999))))),"")</f>
        <v/>
      </c>
      <c r="G376" s="41" t="str">
        <f>IF(F376=999,IF(B376=Lookup!$K$22,Lookup!$L$22,IF(B376=Lookup!$K$23,Lookup!$L$23,IF(B376=Lookup!$K$24,Lookup!$L$24,IF(B376=Lookup!$K$25,Lookup!$L$25,IF(B376=Lookup!$K$26,Lookup!$L$26,999))))),"")</f>
        <v/>
      </c>
      <c r="H376" s="41" t="str">
        <f>IF(G376=999,IF(B376=Lookup!$K$27,Lookup!$L$27,IF(B376=Lookup!$K$28,Lookup!$L$28,IF(B376=Lookup!$K$29,Lookup!$L$29,IF(B376=Lookup!$K$30,Lookup!$L$30,IF(B376=Lookup!$K$31,Lookup!$L$31,999))))),"")</f>
        <v/>
      </c>
      <c r="I376" s="41" t="str">
        <f>IF(H376=999,IF(B376=Lookup!$K$32,Lookup!$L$32,IF(B376=Lookup!$K$33,Lookup!$L$33,IF(B376=Lookup!$K$34,Lookup!$L$34,IF(B376=Lookup!$K$35,Lookup!$L$35,IF(B376=Lookup!$K$36,Lookup!$L$36,999))))),"")</f>
        <v/>
      </c>
      <c r="J376" s="41" t="str">
        <f>IF(I376=999,IF(B376=Lookup!$K$37,Lookup!$L$37,IF(B376=Lookup!$K$38,Lookup!$L$38,IF(B376=Lookup!$K$39,Lookup!$L$7,""))),"")</f>
        <v/>
      </c>
      <c r="K376" s="41">
        <f t="shared" si="37"/>
        <v>999</v>
      </c>
      <c r="L376" s="37" t="str">
        <f t="shared" si="36"/>
        <v/>
      </c>
      <c r="M376" s="38">
        <f>'1768'!Z376</f>
        <v>0</v>
      </c>
      <c r="N376" s="37">
        <f t="shared" si="33"/>
        <v>0</v>
      </c>
      <c r="O376" s="37">
        <f t="shared" si="34"/>
        <v>0</v>
      </c>
      <c r="P376" s="37">
        <f t="shared" si="38"/>
        <v>999</v>
      </c>
      <c r="Q376" s="40" t="str">
        <f>IF(P376&lt;=Lookup!$M$7,Lookup!$K$7,IF(P376&lt;=Lookup!$M$8,Lookup!$K$8,IF(P376&lt;=Lookup!$M$9,Lookup!$K$9,IF(P376&lt;=Lookup!$M$10,Lookup!$K$10,IF(P376&lt;=Lookup!$M$11,Lookup!$K$11,"")))))</f>
        <v/>
      </c>
      <c r="R376" s="40" t="str">
        <f>IF(P376&gt;Lookup!$M$11,IF(P376&lt;=Lookup!$M$12,Lookup!$K$12,IF(P376&lt;=Lookup!$M$13,Lookup!$K$13,IF(P376&lt;=Lookup!$M$14,Lookup!$K$14,IF(P376&lt;=Lookup!$M$15,Lookup!$K$15,IF(P376&lt;=Lookup!$M$16,Lookup!$K$16,""))))),"")</f>
        <v/>
      </c>
      <c r="S376" s="40" t="str">
        <f>IF(P376&gt;Lookup!$M$16,IF(P376&lt;=Lookup!$M$17,Lookup!$K$17,IF(P376&lt;=Lookup!$M$18,Lookup!$K$18,IF(P376&lt;=Lookup!$M$19,Lookup!$K$19,IF(P376&lt;=Lookup!$M$20,Lookup!$K$20,IF(P376&lt;=Lookup!$M$21,Lookup!$K$21,""))))),"")</f>
        <v/>
      </c>
      <c r="T376" s="40" t="str">
        <f>IF(P376&gt;Lookup!$M$21,IF(P376&lt;=Lookup!$M$22,Lookup!$K$22,IF(P376&lt;=Lookup!$M$23,Lookup!$K$23,IF(P376&lt;=Lookup!$M$24,Lookup!$K$24,IF(P376&lt;=Lookup!$M$25,Lookup!$K$25,IF(P376&lt;=Lookup!$M$26,Lookup!$K$26,""))))),"")</f>
        <v/>
      </c>
      <c r="U376" s="40" t="str">
        <f>IF(P376&gt;Lookup!$M$26,IF(P376&lt;=Lookup!$M$27,Lookup!$K$27,IF(P376&lt;=Lookup!$M$28,Lookup!$K$28,IF(P376&lt;=Lookup!$M$29,Lookup!$K$29,IF(P376&lt;=Lookup!$M$30,Lookup!$K$30,IF(P376&lt;=Lookup!$M$31,Lookup!$K$31,""))))),"")</f>
        <v/>
      </c>
      <c r="V376" s="40" t="str">
        <f>IF(P376&gt;Lookup!$M$31,IF(P376&lt;=Lookup!$M$32,Lookup!$K$32,IF(P376&lt;=Lookup!$M$33,Lookup!$K$33,IF(P376&lt;=Lookup!$M$34,Lookup!$K$34,IF(P376&lt;=Lookup!$M$35,Lookup!$K$35,IF(P376&lt;=Lookup!$M$36,Lookup!$K$36,""))))),"")</f>
        <v/>
      </c>
      <c r="W376" s="43" t="str">
        <f>IF(P376&gt;Lookup!$M$36,IF(P376&lt;=Lookup!$M$37,Lookup!$K$37,IF(P376&lt;=Lookup!$M$38,Lookup!$K$38,IF(P376&lt;Lookup!$M$39,Lookup!$K$39,IF(P376&lt;Lookup!$M$40,Lookup!$K$40,IF(P376&lt;Lookup!$M$41,Lookup!$K$41,IF(P376&lt;Lookup!$M$42,Lookup!$K$42,IF(P376&lt;Lookup!$M$43,Lookup!$K$43,IF(P376&lt;Lookup!$M$44,Lookup!$K$34,IF(B376=0,"",B376))))))))),"")</f>
        <v/>
      </c>
      <c r="X376" s="42" t="str">
        <f t="shared" si="39"/>
        <v/>
      </c>
    </row>
    <row r="377" spans="1:24" ht="14">
      <c r="A377" s="37">
        <v>367</v>
      </c>
      <c r="B377" s="38">
        <f>'1768'!J377</f>
        <v>0</v>
      </c>
      <c r="C377" s="39">
        <v>999</v>
      </c>
      <c r="D377" s="41" t="str">
        <f>IF(B377=0,"",IF(B377=Lookup!$K$7,Lookup!$L$7,IF(B377=Lookup!$K$8,Lookup!$L$8,IF(B377=Lookup!$K$9,Lookup!$L$9,IF(B377=Lookup!$K$10,Lookup!$L$10,IF(B377=Lookup!$K$11,Lookup!$L$11,999))))))</f>
        <v/>
      </c>
      <c r="E377" s="41" t="str">
        <f>IF(D377=999,IF(B377=Lookup!$K$12,Lookup!$L$12,IF(B377=Lookup!$K$13,Lookup!$L$13,IF(B377=Lookup!$K$14,Lookup!$L$14,IF(B377=Lookup!$K$15,Lookup!$L$15,IF(B377=Lookup!$K$16,Lookup!$L$16,999))))),"")</f>
        <v/>
      </c>
      <c r="F377" s="41" t="str">
        <f>IF(E377=999,IF(B377=Lookup!$K$17,Lookup!$L$17,IF(B377=Lookup!$K$18,Lookup!$L$18,IF(B377=Lookup!$K$19,Lookup!$L$19,IF(B377=Lookup!$K$20,Lookup!$L$20,IF(B377=Lookup!$K$21,Lookup!$L$21,999))))),"")</f>
        <v/>
      </c>
      <c r="G377" s="41" t="str">
        <f>IF(F377=999,IF(B377=Lookup!$K$22,Lookup!$L$22,IF(B377=Lookup!$K$23,Lookup!$L$23,IF(B377=Lookup!$K$24,Lookup!$L$24,IF(B377=Lookup!$K$25,Lookup!$L$25,IF(B377=Lookup!$K$26,Lookup!$L$26,999))))),"")</f>
        <v/>
      </c>
      <c r="H377" s="41" t="str">
        <f>IF(G377=999,IF(B377=Lookup!$K$27,Lookup!$L$27,IF(B377=Lookup!$K$28,Lookup!$L$28,IF(B377=Lookup!$K$29,Lookup!$L$29,IF(B377=Lookup!$K$30,Lookup!$L$30,IF(B377=Lookup!$K$31,Lookup!$L$31,999))))),"")</f>
        <v/>
      </c>
      <c r="I377" s="41" t="str">
        <f>IF(H377=999,IF(B377=Lookup!$K$32,Lookup!$L$32,IF(B377=Lookup!$K$33,Lookup!$L$33,IF(B377=Lookup!$K$34,Lookup!$L$34,IF(B377=Lookup!$K$35,Lookup!$L$35,IF(B377=Lookup!$K$36,Lookup!$L$36,999))))),"")</f>
        <v/>
      </c>
      <c r="J377" s="41" t="str">
        <f>IF(I377=999,IF(B377=Lookup!$K$37,Lookup!$L$37,IF(B377=Lookup!$K$38,Lookup!$L$38,IF(B377=Lookup!$K$39,Lookup!$L$7,""))),"")</f>
        <v/>
      </c>
      <c r="K377" s="41">
        <f t="shared" si="37"/>
        <v>999</v>
      </c>
      <c r="L377" s="37" t="str">
        <f t="shared" si="36"/>
        <v/>
      </c>
      <c r="M377" s="38">
        <f>'1768'!Z377</f>
        <v>0</v>
      </c>
      <c r="N377" s="37">
        <f t="shared" si="33"/>
        <v>0</v>
      </c>
      <c r="O377" s="37">
        <f t="shared" si="34"/>
        <v>0</v>
      </c>
      <c r="P377" s="37">
        <f t="shared" si="38"/>
        <v>999</v>
      </c>
      <c r="Q377" s="40" t="str">
        <f>IF(P377&lt;=Lookup!$M$7,Lookup!$K$7,IF(P377&lt;=Lookup!$M$8,Lookup!$K$8,IF(P377&lt;=Lookup!$M$9,Lookup!$K$9,IF(P377&lt;=Lookup!$M$10,Lookup!$K$10,IF(P377&lt;=Lookup!$M$11,Lookup!$K$11,"")))))</f>
        <v/>
      </c>
      <c r="R377" s="40" t="str">
        <f>IF(P377&gt;Lookup!$M$11,IF(P377&lt;=Lookup!$M$12,Lookup!$K$12,IF(P377&lt;=Lookup!$M$13,Lookup!$K$13,IF(P377&lt;=Lookup!$M$14,Lookup!$K$14,IF(P377&lt;=Lookup!$M$15,Lookup!$K$15,IF(P377&lt;=Lookup!$M$16,Lookup!$K$16,""))))),"")</f>
        <v/>
      </c>
      <c r="S377" s="40" t="str">
        <f>IF(P377&gt;Lookup!$M$16,IF(P377&lt;=Lookup!$M$17,Lookup!$K$17,IF(P377&lt;=Lookup!$M$18,Lookup!$K$18,IF(P377&lt;=Lookup!$M$19,Lookup!$K$19,IF(P377&lt;=Lookup!$M$20,Lookup!$K$20,IF(P377&lt;=Lookup!$M$21,Lookup!$K$21,""))))),"")</f>
        <v/>
      </c>
      <c r="T377" s="40" t="str">
        <f>IF(P377&gt;Lookup!$M$21,IF(P377&lt;=Lookup!$M$22,Lookup!$K$22,IF(P377&lt;=Lookup!$M$23,Lookup!$K$23,IF(P377&lt;=Lookup!$M$24,Lookup!$K$24,IF(P377&lt;=Lookup!$M$25,Lookup!$K$25,IF(P377&lt;=Lookup!$M$26,Lookup!$K$26,""))))),"")</f>
        <v/>
      </c>
      <c r="U377" s="40" t="str">
        <f>IF(P377&gt;Lookup!$M$26,IF(P377&lt;=Lookup!$M$27,Lookup!$K$27,IF(P377&lt;=Lookup!$M$28,Lookup!$K$28,IF(P377&lt;=Lookup!$M$29,Lookup!$K$29,IF(P377&lt;=Lookup!$M$30,Lookup!$K$30,IF(P377&lt;=Lookup!$M$31,Lookup!$K$31,""))))),"")</f>
        <v/>
      </c>
      <c r="V377" s="40" t="str">
        <f>IF(P377&gt;Lookup!$M$31,IF(P377&lt;=Lookup!$M$32,Lookup!$K$32,IF(P377&lt;=Lookup!$M$33,Lookup!$K$33,IF(P377&lt;=Lookup!$M$34,Lookup!$K$34,IF(P377&lt;=Lookup!$M$35,Lookup!$K$35,IF(P377&lt;=Lookup!$M$36,Lookup!$K$36,""))))),"")</f>
        <v/>
      </c>
      <c r="W377" s="43" t="str">
        <f>IF(P377&gt;Lookup!$M$36,IF(P377&lt;=Lookup!$M$37,Lookup!$K$37,IF(P377&lt;=Lookup!$M$38,Lookup!$K$38,IF(P377&lt;Lookup!$M$39,Lookup!$K$39,IF(P377&lt;Lookup!$M$40,Lookup!$K$40,IF(P377&lt;Lookup!$M$41,Lookup!$K$41,IF(P377&lt;Lookup!$M$42,Lookup!$K$42,IF(P377&lt;Lookup!$M$43,Lookup!$K$43,IF(P377&lt;Lookup!$M$44,Lookup!$K$34,IF(B377=0,"",B377))))))))),"")</f>
        <v/>
      </c>
      <c r="X377" s="42"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1768</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2014-01-27T19:55:04Z</dcterms:modified>
</cp:coreProperties>
</file>